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ersamia\Desktop\"/>
    </mc:Choice>
  </mc:AlternateContent>
  <bookViews>
    <workbookView xWindow="0" yWindow="0" windowWidth="21570" windowHeight="80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M91" i="1" l="1"/>
  <c r="H91" i="1"/>
  <c r="C91" i="1"/>
  <c r="M90" i="1"/>
  <c r="H90" i="1"/>
  <c r="C90" i="1"/>
  <c r="Q89" i="1"/>
  <c r="Q86" i="1" s="1"/>
  <c r="P89" i="1"/>
  <c r="P86" i="1" s="1"/>
  <c r="P85" i="1" s="1"/>
  <c r="O89" i="1"/>
  <c r="O86" i="1" s="1"/>
  <c r="O85" i="1" s="1"/>
  <c r="N89" i="1"/>
  <c r="N86" i="1" s="1"/>
  <c r="N85" i="1" s="1"/>
  <c r="L89" i="1"/>
  <c r="L86" i="1" s="1"/>
  <c r="L85" i="1" s="1"/>
  <c r="K89" i="1"/>
  <c r="J89" i="1"/>
  <c r="I89" i="1"/>
  <c r="I86" i="1" s="1"/>
  <c r="I85" i="1" s="1"/>
  <c r="G89" i="1"/>
  <c r="G86" i="1" s="1"/>
  <c r="G85" i="1" s="1"/>
  <c r="F89" i="1"/>
  <c r="E89" i="1"/>
  <c r="D89" i="1"/>
  <c r="D86" i="1" s="1"/>
  <c r="M88" i="1"/>
  <c r="H88" i="1"/>
  <c r="C88" i="1"/>
  <c r="M87" i="1"/>
  <c r="H87" i="1"/>
  <c r="C87" i="1"/>
  <c r="J86" i="1"/>
  <c r="J85" i="1" s="1"/>
  <c r="E86" i="1"/>
  <c r="E85" i="1" s="1"/>
  <c r="M84" i="1"/>
  <c r="H84" i="1"/>
  <c r="C84" i="1"/>
  <c r="Q83" i="1"/>
  <c r="Q82" i="1" s="1"/>
  <c r="P83" i="1"/>
  <c r="O83" i="1"/>
  <c r="O82" i="1" s="1"/>
  <c r="N83" i="1"/>
  <c r="N82" i="1" s="1"/>
  <c r="L83" i="1"/>
  <c r="L82" i="1" s="1"/>
  <c r="K83" i="1"/>
  <c r="K82" i="1" s="1"/>
  <c r="J83" i="1"/>
  <c r="J82" i="1" s="1"/>
  <c r="I83" i="1"/>
  <c r="I82" i="1" s="1"/>
  <c r="G83" i="1"/>
  <c r="G82" i="1" s="1"/>
  <c r="F83" i="1"/>
  <c r="F82" i="1" s="1"/>
  <c r="E83" i="1"/>
  <c r="E82" i="1" s="1"/>
  <c r="D83" i="1"/>
  <c r="M81" i="1"/>
  <c r="H81" i="1"/>
  <c r="C81" i="1"/>
  <c r="Q80" i="1"/>
  <c r="Q79" i="1" s="1"/>
  <c r="P80" i="1"/>
  <c r="O80" i="1"/>
  <c r="N80" i="1"/>
  <c r="N79" i="1" s="1"/>
  <c r="L80" i="1"/>
  <c r="L79" i="1" s="1"/>
  <c r="K80" i="1"/>
  <c r="K79" i="1" s="1"/>
  <c r="J80" i="1"/>
  <c r="I80" i="1"/>
  <c r="I79" i="1" s="1"/>
  <c r="G80" i="1"/>
  <c r="G79" i="1" s="1"/>
  <c r="F80" i="1"/>
  <c r="F79" i="1" s="1"/>
  <c r="E80" i="1"/>
  <c r="E79" i="1" s="1"/>
  <c r="D80" i="1"/>
  <c r="D79" i="1" s="1"/>
  <c r="M78" i="1"/>
  <c r="H78" i="1"/>
  <c r="C78" i="1"/>
  <c r="Q77" i="1"/>
  <c r="Q76" i="1" s="1"/>
  <c r="P77" i="1"/>
  <c r="O77" i="1"/>
  <c r="O76" i="1" s="1"/>
  <c r="N77" i="1"/>
  <c r="L77" i="1"/>
  <c r="L76" i="1" s="1"/>
  <c r="K77" i="1"/>
  <c r="K76" i="1" s="1"/>
  <c r="J77" i="1"/>
  <c r="J76" i="1" s="1"/>
  <c r="I77" i="1"/>
  <c r="G77" i="1"/>
  <c r="G76" i="1" s="1"/>
  <c r="F77" i="1"/>
  <c r="F76" i="1" s="1"/>
  <c r="E77" i="1"/>
  <c r="E76" i="1" s="1"/>
  <c r="D77" i="1"/>
  <c r="M75" i="1"/>
  <c r="H75" i="1"/>
  <c r="C75" i="1"/>
  <c r="Q74" i="1"/>
  <c r="Q73" i="1" s="1"/>
  <c r="P74" i="1"/>
  <c r="O74" i="1"/>
  <c r="N74" i="1"/>
  <c r="N73" i="1" s="1"/>
  <c r="L74" i="1"/>
  <c r="K74" i="1"/>
  <c r="K73" i="1" s="1"/>
  <c r="J74" i="1"/>
  <c r="J73" i="1" s="1"/>
  <c r="I74" i="1"/>
  <c r="I73" i="1" s="1"/>
  <c r="G74" i="1"/>
  <c r="G73" i="1" s="1"/>
  <c r="F74" i="1"/>
  <c r="F73" i="1" s="1"/>
  <c r="E74" i="1"/>
  <c r="E73" i="1" s="1"/>
  <c r="D74" i="1"/>
  <c r="D73" i="1" s="1"/>
  <c r="M72" i="1"/>
  <c r="H72" i="1"/>
  <c r="C72" i="1"/>
  <c r="Q71" i="1"/>
  <c r="Q70" i="1" s="1"/>
  <c r="P71" i="1"/>
  <c r="O71" i="1"/>
  <c r="O70" i="1" s="1"/>
  <c r="N71" i="1"/>
  <c r="N70" i="1" s="1"/>
  <c r="L71" i="1"/>
  <c r="L70" i="1" s="1"/>
  <c r="K71" i="1"/>
  <c r="K70" i="1" s="1"/>
  <c r="J71" i="1"/>
  <c r="J70" i="1" s="1"/>
  <c r="I71" i="1"/>
  <c r="I70" i="1" s="1"/>
  <c r="G71" i="1"/>
  <c r="G70" i="1" s="1"/>
  <c r="F71" i="1"/>
  <c r="F70" i="1" s="1"/>
  <c r="E71" i="1"/>
  <c r="E70" i="1" s="1"/>
  <c r="D71" i="1"/>
  <c r="M69" i="1"/>
  <c r="H69" i="1"/>
  <c r="C69" i="1"/>
  <c r="Q68" i="1"/>
  <c r="Q67" i="1" s="1"/>
  <c r="P68" i="1"/>
  <c r="P67" i="1" s="1"/>
  <c r="O68" i="1"/>
  <c r="N68" i="1"/>
  <c r="N67" i="1" s="1"/>
  <c r="L68" i="1"/>
  <c r="L67" i="1" s="1"/>
  <c r="K68" i="1"/>
  <c r="K67" i="1" s="1"/>
  <c r="J68" i="1"/>
  <c r="I68" i="1"/>
  <c r="I67" i="1" s="1"/>
  <c r="G68" i="1"/>
  <c r="G67" i="1" s="1"/>
  <c r="F68" i="1"/>
  <c r="F67" i="1" s="1"/>
  <c r="E68" i="1"/>
  <c r="E67" i="1" s="1"/>
  <c r="D68" i="1"/>
  <c r="D67" i="1" s="1"/>
  <c r="M66" i="1"/>
  <c r="H66" i="1"/>
  <c r="C66" i="1"/>
  <c r="Q65" i="1"/>
  <c r="Q64" i="1" s="1"/>
  <c r="P65" i="1"/>
  <c r="O65" i="1"/>
  <c r="O64" i="1" s="1"/>
  <c r="N65" i="1"/>
  <c r="L65" i="1"/>
  <c r="L64" i="1" s="1"/>
  <c r="K65" i="1"/>
  <c r="K64" i="1" s="1"/>
  <c r="J65" i="1"/>
  <c r="J64" i="1" s="1"/>
  <c r="I65" i="1"/>
  <c r="G65" i="1"/>
  <c r="G64" i="1" s="1"/>
  <c r="F65" i="1"/>
  <c r="F64" i="1" s="1"/>
  <c r="E65" i="1"/>
  <c r="E64" i="1" s="1"/>
  <c r="D65" i="1"/>
  <c r="D64" i="1" s="1"/>
  <c r="M63" i="1"/>
  <c r="H63" i="1"/>
  <c r="C63" i="1"/>
  <c r="M62" i="1"/>
  <c r="H62" i="1"/>
  <c r="C62" i="1"/>
  <c r="Q61" i="1"/>
  <c r="Q60" i="1" s="1"/>
  <c r="P61" i="1"/>
  <c r="O61" i="1"/>
  <c r="O60" i="1" s="1"/>
  <c r="N61" i="1"/>
  <c r="L61" i="1"/>
  <c r="K61" i="1"/>
  <c r="K60" i="1" s="1"/>
  <c r="J61" i="1"/>
  <c r="J60" i="1" s="1"/>
  <c r="I61" i="1"/>
  <c r="G61" i="1"/>
  <c r="G60" i="1" s="1"/>
  <c r="F61" i="1"/>
  <c r="F60" i="1" s="1"/>
  <c r="E61" i="1"/>
  <c r="E60" i="1" s="1"/>
  <c r="D61" i="1"/>
  <c r="D60" i="1" s="1"/>
  <c r="L60" i="1"/>
  <c r="M59" i="1"/>
  <c r="H59" i="1"/>
  <c r="C59" i="1"/>
  <c r="Q58" i="1"/>
  <c r="Q57" i="1" s="1"/>
  <c r="P58" i="1"/>
  <c r="P57" i="1" s="1"/>
  <c r="O58" i="1"/>
  <c r="O57" i="1" s="1"/>
  <c r="N58" i="1"/>
  <c r="N57" i="1" s="1"/>
  <c r="L58" i="1"/>
  <c r="K58" i="1"/>
  <c r="K57" i="1" s="1"/>
  <c r="J58" i="1"/>
  <c r="J57" i="1" s="1"/>
  <c r="I58" i="1"/>
  <c r="I57" i="1" s="1"/>
  <c r="G58" i="1"/>
  <c r="G57" i="1" s="1"/>
  <c r="F58" i="1"/>
  <c r="F57" i="1" s="1"/>
  <c r="E58" i="1"/>
  <c r="E57" i="1" s="1"/>
  <c r="D58" i="1"/>
  <c r="D57" i="1" s="1"/>
  <c r="M56" i="1"/>
  <c r="H56" i="1"/>
  <c r="C56" i="1"/>
  <c r="Q55" i="1"/>
  <c r="P55" i="1"/>
  <c r="O55" i="1"/>
  <c r="O54" i="1" s="1"/>
  <c r="N55" i="1"/>
  <c r="N54" i="1" s="1"/>
  <c r="L55" i="1"/>
  <c r="L54" i="1" s="1"/>
  <c r="K55" i="1"/>
  <c r="J55" i="1"/>
  <c r="J54" i="1" s="1"/>
  <c r="I55" i="1"/>
  <c r="I54" i="1" s="1"/>
  <c r="G55" i="1"/>
  <c r="G54" i="1" s="1"/>
  <c r="F55" i="1"/>
  <c r="F54" i="1" s="1"/>
  <c r="E55" i="1"/>
  <c r="E54" i="1" s="1"/>
  <c r="D55" i="1"/>
  <c r="Q54" i="1"/>
  <c r="M53" i="1"/>
  <c r="H53" i="1"/>
  <c r="C53" i="1"/>
  <c r="Q52" i="1"/>
  <c r="Q51" i="1" s="1"/>
  <c r="P52" i="1"/>
  <c r="O52" i="1"/>
  <c r="N52" i="1"/>
  <c r="N51" i="1" s="1"/>
  <c r="L52" i="1"/>
  <c r="L51" i="1" s="1"/>
  <c r="K52" i="1"/>
  <c r="K51" i="1" s="1"/>
  <c r="J52" i="1"/>
  <c r="I52" i="1"/>
  <c r="I51" i="1" s="1"/>
  <c r="G52" i="1"/>
  <c r="F52" i="1"/>
  <c r="E52" i="1"/>
  <c r="E51" i="1" s="1"/>
  <c r="D52" i="1"/>
  <c r="D51" i="1" s="1"/>
  <c r="F51" i="1"/>
  <c r="M50" i="1"/>
  <c r="H50" i="1"/>
  <c r="C50" i="1"/>
  <c r="Q49" i="1"/>
  <c r="P49" i="1"/>
  <c r="O49" i="1"/>
  <c r="O48" i="1" s="1"/>
  <c r="N49" i="1"/>
  <c r="L49" i="1"/>
  <c r="L48" i="1" s="1"/>
  <c r="K49" i="1"/>
  <c r="K48" i="1" s="1"/>
  <c r="J49" i="1"/>
  <c r="J48" i="1" s="1"/>
  <c r="I49" i="1"/>
  <c r="G49" i="1"/>
  <c r="G48" i="1" s="1"/>
  <c r="F49" i="1"/>
  <c r="E49" i="1"/>
  <c r="E48" i="1" s="1"/>
  <c r="D49" i="1"/>
  <c r="D48" i="1" s="1"/>
  <c r="M47" i="1"/>
  <c r="H47" i="1"/>
  <c r="C47" i="1"/>
  <c r="Q46" i="1"/>
  <c r="Q45" i="1" s="1"/>
  <c r="P46" i="1"/>
  <c r="P45" i="1" s="1"/>
  <c r="O46" i="1"/>
  <c r="O45" i="1" s="1"/>
  <c r="N46" i="1"/>
  <c r="N45" i="1" s="1"/>
  <c r="L46" i="1"/>
  <c r="K46" i="1"/>
  <c r="K45" i="1" s="1"/>
  <c r="J46" i="1"/>
  <c r="J45" i="1" s="1"/>
  <c r="I46" i="1"/>
  <c r="I45" i="1" s="1"/>
  <c r="G46" i="1"/>
  <c r="G45" i="1" s="1"/>
  <c r="F46" i="1"/>
  <c r="F45" i="1" s="1"/>
  <c r="E46" i="1"/>
  <c r="D46" i="1"/>
  <c r="D45" i="1" s="1"/>
  <c r="Q44" i="1"/>
  <c r="P44" i="1"/>
  <c r="O44" i="1"/>
  <c r="N44" i="1"/>
  <c r="L44" i="1"/>
  <c r="K44" i="1"/>
  <c r="J44" i="1"/>
  <c r="I44" i="1"/>
  <c r="G44" i="1"/>
  <c r="F44" i="1"/>
  <c r="E44" i="1"/>
  <c r="D44" i="1"/>
  <c r="Q43" i="1"/>
  <c r="P43" i="1"/>
  <c r="O43" i="1"/>
  <c r="O16" i="1" s="1"/>
  <c r="N43" i="1"/>
  <c r="N16" i="1" s="1"/>
  <c r="L43" i="1"/>
  <c r="L16" i="1" s="1"/>
  <c r="K43" i="1"/>
  <c r="K16" i="1" s="1"/>
  <c r="J43" i="1"/>
  <c r="J16" i="1" s="1"/>
  <c r="I43" i="1"/>
  <c r="I16" i="1" s="1"/>
  <c r="G43" i="1"/>
  <c r="G16" i="1" s="1"/>
  <c r="F43" i="1"/>
  <c r="F16" i="1" s="1"/>
  <c r="E43" i="1"/>
  <c r="E16" i="1" s="1"/>
  <c r="D43" i="1"/>
  <c r="D16" i="1" s="1"/>
  <c r="M40" i="1"/>
  <c r="H40" i="1"/>
  <c r="C40" i="1"/>
  <c r="Q39" i="1"/>
  <c r="Q38" i="1" s="1"/>
  <c r="P39" i="1"/>
  <c r="O39" i="1"/>
  <c r="O38" i="1" s="1"/>
  <c r="N39" i="1"/>
  <c r="N38" i="1" s="1"/>
  <c r="L39" i="1"/>
  <c r="L38" i="1" s="1"/>
  <c r="K39" i="1"/>
  <c r="J39" i="1"/>
  <c r="J38" i="1" s="1"/>
  <c r="I39" i="1"/>
  <c r="I38" i="1" s="1"/>
  <c r="G39" i="1"/>
  <c r="G38" i="1" s="1"/>
  <c r="F39" i="1"/>
  <c r="F38" i="1" s="1"/>
  <c r="E39" i="1"/>
  <c r="E38" i="1" s="1"/>
  <c r="D39" i="1"/>
  <c r="M37" i="1"/>
  <c r="H37" i="1"/>
  <c r="C37" i="1"/>
  <c r="Q36" i="1"/>
  <c r="Q35" i="1" s="1"/>
  <c r="P36" i="1"/>
  <c r="P35" i="1" s="1"/>
  <c r="O36" i="1"/>
  <c r="N36" i="1"/>
  <c r="N35" i="1" s="1"/>
  <c r="L36" i="1"/>
  <c r="L35" i="1" s="1"/>
  <c r="K36" i="1"/>
  <c r="K35" i="1" s="1"/>
  <c r="J36" i="1"/>
  <c r="I36" i="1"/>
  <c r="I35" i="1" s="1"/>
  <c r="G36" i="1"/>
  <c r="G35" i="1" s="1"/>
  <c r="F36" i="1"/>
  <c r="F35" i="1" s="1"/>
  <c r="E36" i="1"/>
  <c r="E35" i="1" s="1"/>
  <c r="D36" i="1"/>
  <c r="D35" i="1" s="1"/>
  <c r="M34" i="1"/>
  <c r="H34" i="1"/>
  <c r="C34" i="1"/>
  <c r="Q33" i="1"/>
  <c r="Q32" i="1" s="1"/>
  <c r="P33" i="1"/>
  <c r="O33" i="1"/>
  <c r="O32" i="1" s="1"/>
  <c r="N33" i="1"/>
  <c r="L33" i="1"/>
  <c r="L32" i="1" s="1"/>
  <c r="K33" i="1"/>
  <c r="K32" i="1" s="1"/>
  <c r="J33" i="1"/>
  <c r="J32" i="1" s="1"/>
  <c r="I33" i="1"/>
  <c r="G33" i="1"/>
  <c r="G32" i="1" s="1"/>
  <c r="F33" i="1"/>
  <c r="F32" i="1" s="1"/>
  <c r="E33" i="1"/>
  <c r="E32" i="1" s="1"/>
  <c r="D33" i="1"/>
  <c r="D32" i="1" s="1"/>
  <c r="M31" i="1"/>
  <c r="H31" i="1"/>
  <c r="C31" i="1"/>
  <c r="Q30" i="1"/>
  <c r="P30" i="1"/>
  <c r="O30" i="1"/>
  <c r="O29" i="1" s="1"/>
  <c r="O28" i="1" s="1"/>
  <c r="N30" i="1"/>
  <c r="N29" i="1" s="1"/>
  <c r="L30" i="1"/>
  <c r="K30" i="1"/>
  <c r="K29" i="1" s="1"/>
  <c r="K28" i="1" s="1"/>
  <c r="J30" i="1"/>
  <c r="J23" i="1" s="1"/>
  <c r="J18" i="1" s="1"/>
  <c r="I30" i="1"/>
  <c r="G30" i="1"/>
  <c r="G29" i="1" s="1"/>
  <c r="G28" i="1" s="1"/>
  <c r="F30" i="1"/>
  <c r="E30" i="1"/>
  <c r="D30" i="1"/>
  <c r="D23" i="1" s="1"/>
  <c r="D18" i="1" s="1"/>
  <c r="M27" i="1"/>
  <c r="H27" i="1"/>
  <c r="C27" i="1"/>
  <c r="Q26" i="1"/>
  <c r="Q25" i="1" s="1"/>
  <c r="P26" i="1"/>
  <c r="P25" i="1" s="1"/>
  <c r="O26" i="1"/>
  <c r="O25" i="1" s="1"/>
  <c r="N26" i="1"/>
  <c r="N25" i="1" s="1"/>
  <c r="L26" i="1"/>
  <c r="K26" i="1"/>
  <c r="K25" i="1" s="1"/>
  <c r="J26" i="1"/>
  <c r="I26" i="1"/>
  <c r="I25" i="1" s="1"/>
  <c r="G26" i="1"/>
  <c r="F26" i="1"/>
  <c r="F25" i="1" s="1"/>
  <c r="E26" i="1"/>
  <c r="D26" i="1"/>
  <c r="D25" i="1" s="1"/>
  <c r="Q24" i="1"/>
  <c r="Q19" i="1" s="1"/>
  <c r="P24" i="1"/>
  <c r="P19" i="1" s="1"/>
  <c r="O24" i="1"/>
  <c r="O19" i="1" s="1"/>
  <c r="N24" i="1"/>
  <c r="N19" i="1" s="1"/>
  <c r="L24" i="1"/>
  <c r="K24" i="1"/>
  <c r="K19" i="1" s="1"/>
  <c r="J24" i="1"/>
  <c r="I24" i="1"/>
  <c r="G24" i="1"/>
  <c r="G19" i="1" s="1"/>
  <c r="F24" i="1"/>
  <c r="F19" i="1" s="1"/>
  <c r="E24" i="1"/>
  <c r="D24" i="1"/>
  <c r="D19" i="1" s="1"/>
  <c r="Q22" i="1"/>
  <c r="P22" i="1"/>
  <c r="O22" i="1"/>
  <c r="N22" i="1"/>
  <c r="L22" i="1"/>
  <c r="K22" i="1"/>
  <c r="J22" i="1"/>
  <c r="I22" i="1"/>
  <c r="G22" i="1"/>
  <c r="F22" i="1"/>
  <c r="E22" i="1"/>
  <c r="D22" i="1"/>
  <c r="L19" i="1"/>
  <c r="Q16" i="1"/>
  <c r="M13" i="1"/>
  <c r="H13" i="1"/>
  <c r="C13" i="1"/>
  <c r="M12" i="1"/>
  <c r="H12" i="1"/>
  <c r="C12" i="1"/>
  <c r="Q11" i="1"/>
  <c r="Q7" i="1" s="1"/>
  <c r="Q6" i="1" s="1"/>
  <c r="P11" i="1"/>
  <c r="O11" i="1"/>
  <c r="N11" i="1"/>
  <c r="N7" i="1" s="1"/>
  <c r="N6" i="1" s="1"/>
  <c r="L11" i="1"/>
  <c r="L7" i="1" s="1"/>
  <c r="L6" i="1" s="1"/>
  <c r="K11" i="1"/>
  <c r="K7" i="1" s="1"/>
  <c r="K6" i="1" s="1"/>
  <c r="J11" i="1"/>
  <c r="J7" i="1" s="1"/>
  <c r="J6" i="1" s="1"/>
  <c r="I11" i="1"/>
  <c r="I7" i="1" s="1"/>
  <c r="I6" i="1" s="1"/>
  <c r="G11" i="1"/>
  <c r="G7" i="1" s="1"/>
  <c r="G6" i="1" s="1"/>
  <c r="F11" i="1"/>
  <c r="F7" i="1" s="1"/>
  <c r="F6" i="1" s="1"/>
  <c r="E11" i="1"/>
  <c r="E7" i="1" s="1"/>
  <c r="E6" i="1" s="1"/>
  <c r="D11" i="1"/>
  <c r="D7" i="1" s="1"/>
  <c r="M10" i="1"/>
  <c r="H10" i="1"/>
  <c r="C10" i="1"/>
  <c r="M9" i="1"/>
  <c r="H9" i="1"/>
  <c r="C9" i="1"/>
  <c r="M8" i="1"/>
  <c r="H8" i="1"/>
  <c r="C8" i="1"/>
  <c r="P7" i="1"/>
  <c r="P6" i="1" s="1"/>
  <c r="N17" i="1" l="1"/>
  <c r="K23" i="1"/>
  <c r="K18" i="1" s="1"/>
  <c r="F17" i="1"/>
  <c r="K17" i="1"/>
  <c r="G23" i="1"/>
  <c r="G18" i="1" s="1"/>
  <c r="L17" i="1"/>
  <c r="P29" i="1"/>
  <c r="P23" i="1"/>
  <c r="P18" i="1" s="1"/>
  <c r="D17" i="1"/>
  <c r="N23" i="1"/>
  <c r="N18" i="1" s="1"/>
  <c r="G21" i="1"/>
  <c r="F23" i="1"/>
  <c r="F18" i="1" s="1"/>
  <c r="F29" i="1"/>
  <c r="F28" i="1" s="1"/>
  <c r="F20" i="1" s="1"/>
  <c r="H16" i="1"/>
  <c r="Q42" i="1"/>
  <c r="Q48" i="1"/>
  <c r="Q41" i="1" s="1"/>
  <c r="Q17" i="1"/>
  <c r="C35" i="1"/>
  <c r="J25" i="1"/>
  <c r="P51" i="1"/>
  <c r="F86" i="1"/>
  <c r="P79" i="1"/>
  <c r="J19" i="1"/>
  <c r="I29" i="1"/>
  <c r="I21" i="1" s="1"/>
  <c r="I23" i="1"/>
  <c r="I18" i="1" s="1"/>
  <c r="D29" i="1"/>
  <c r="M45" i="1"/>
  <c r="P73" i="1"/>
  <c r="C11" i="1"/>
  <c r="E45" i="1"/>
  <c r="E42" i="1"/>
  <c r="C60" i="1"/>
  <c r="C43" i="1"/>
  <c r="H82" i="1"/>
  <c r="G17" i="1"/>
  <c r="C64" i="1"/>
  <c r="C67" i="1"/>
  <c r="M11" i="1"/>
  <c r="O7" i="1"/>
  <c r="Q29" i="1"/>
  <c r="Q23" i="1"/>
  <c r="Q18" i="1" s="1"/>
  <c r="N28" i="1"/>
  <c r="N21" i="1"/>
  <c r="E29" i="1"/>
  <c r="E28" i="1" s="1"/>
  <c r="E23" i="1"/>
  <c r="E18" i="1" s="1"/>
  <c r="K54" i="1"/>
  <c r="K41" i="1" s="1"/>
  <c r="K42" i="1"/>
  <c r="C7" i="1"/>
  <c r="D6" i="1"/>
  <c r="C6" i="1" s="1"/>
  <c r="P16" i="1"/>
  <c r="J17" i="1"/>
  <c r="G51" i="1"/>
  <c r="C51" i="1" s="1"/>
  <c r="G42" i="1"/>
  <c r="O51" i="1"/>
  <c r="O42" i="1"/>
  <c r="H61" i="1"/>
  <c r="I60" i="1"/>
  <c r="H60" i="1" s="1"/>
  <c r="H65" i="1"/>
  <c r="I64" i="1"/>
  <c r="H64" i="1" s="1"/>
  <c r="C71" i="1"/>
  <c r="D70" i="1"/>
  <c r="C70" i="1" s="1"/>
  <c r="P70" i="1"/>
  <c r="L73" i="1"/>
  <c r="L25" i="1"/>
  <c r="O35" i="1"/>
  <c r="K38" i="1"/>
  <c r="K21" i="1"/>
  <c r="H49" i="1"/>
  <c r="I48" i="1"/>
  <c r="I42" i="1"/>
  <c r="C55" i="1"/>
  <c r="D54" i="1"/>
  <c r="C54" i="1" s="1"/>
  <c r="D42" i="1"/>
  <c r="P54" i="1"/>
  <c r="M54" i="1" s="1"/>
  <c r="P42" i="1"/>
  <c r="L57" i="1"/>
  <c r="H57" i="1" s="1"/>
  <c r="M61" i="1"/>
  <c r="N60" i="1"/>
  <c r="M65" i="1"/>
  <c r="N64" i="1"/>
  <c r="J67" i="1"/>
  <c r="H67" i="1" s="1"/>
  <c r="H70" i="1"/>
  <c r="J79" i="1"/>
  <c r="H79" i="1" s="1"/>
  <c r="M25" i="1"/>
  <c r="E25" i="1"/>
  <c r="O21" i="1"/>
  <c r="C32" i="1"/>
  <c r="H33" i="1"/>
  <c r="I32" i="1"/>
  <c r="H32" i="1" s="1"/>
  <c r="C39" i="1"/>
  <c r="D38" i="1"/>
  <c r="C38" i="1" s="1"/>
  <c r="P38" i="1"/>
  <c r="L42" i="1"/>
  <c r="O17" i="1"/>
  <c r="L45" i="1"/>
  <c r="H45" i="1" s="1"/>
  <c r="M49" i="1"/>
  <c r="N48" i="1"/>
  <c r="N42" i="1"/>
  <c r="J51" i="1"/>
  <c r="H51" i="1" s="1"/>
  <c r="J42" i="1"/>
  <c r="M57" i="1"/>
  <c r="P17" i="1"/>
  <c r="L29" i="1"/>
  <c r="L23" i="1"/>
  <c r="L18" i="1" s="1"/>
  <c r="M33" i="1"/>
  <c r="N32" i="1"/>
  <c r="J35" i="1"/>
  <c r="H35" i="1" s="1"/>
  <c r="E41" i="1"/>
  <c r="F48" i="1"/>
  <c r="F41" i="1" s="1"/>
  <c r="F42" i="1"/>
  <c r="O67" i="1"/>
  <c r="M77" i="1"/>
  <c r="N76" i="1"/>
  <c r="K86" i="1"/>
  <c r="K85" i="1" s="1"/>
  <c r="H85" i="1" s="1"/>
  <c r="M16" i="1"/>
  <c r="G25" i="1"/>
  <c r="G20" i="1" s="1"/>
  <c r="H26" i="1"/>
  <c r="M26" i="1"/>
  <c r="J29" i="1"/>
  <c r="H30" i="1"/>
  <c r="M30" i="1"/>
  <c r="P32" i="1"/>
  <c r="C36" i="1"/>
  <c r="C44" i="1"/>
  <c r="H46" i="1"/>
  <c r="M46" i="1"/>
  <c r="P48" i="1"/>
  <c r="C52" i="1"/>
  <c r="H58" i="1"/>
  <c r="M58" i="1"/>
  <c r="P60" i="1"/>
  <c r="P64" i="1"/>
  <c r="C68" i="1"/>
  <c r="O73" i="1"/>
  <c r="H74" i="1"/>
  <c r="M74" i="1"/>
  <c r="C77" i="1"/>
  <c r="D76" i="1"/>
  <c r="C76" i="1" s="1"/>
  <c r="D85" i="1"/>
  <c r="M22" i="1"/>
  <c r="C33" i="1"/>
  <c r="M35" i="1"/>
  <c r="H39" i="1"/>
  <c r="M39" i="1"/>
  <c r="H43" i="1"/>
  <c r="M43" i="1"/>
  <c r="C45" i="1"/>
  <c r="C49" i="1"/>
  <c r="H55" i="1"/>
  <c r="M55" i="1"/>
  <c r="C57" i="1"/>
  <c r="C61" i="1"/>
  <c r="C65" i="1"/>
  <c r="H71" i="1"/>
  <c r="M71" i="1"/>
  <c r="C73" i="1"/>
  <c r="H77" i="1"/>
  <c r="I76" i="1"/>
  <c r="H76" i="1" s="1"/>
  <c r="P76" i="1"/>
  <c r="C79" i="1"/>
  <c r="O79" i="1"/>
  <c r="M79" i="1" s="1"/>
  <c r="Q85" i="1"/>
  <c r="M85" i="1" s="1"/>
  <c r="O23" i="1"/>
  <c r="O18" i="1" s="1"/>
  <c r="M24" i="1"/>
  <c r="C26" i="1"/>
  <c r="C30" i="1"/>
  <c r="H36" i="1"/>
  <c r="M36" i="1"/>
  <c r="H44" i="1"/>
  <c r="M44" i="1"/>
  <c r="C46" i="1"/>
  <c r="H52" i="1"/>
  <c r="M52" i="1"/>
  <c r="C58" i="1"/>
  <c r="H68" i="1"/>
  <c r="M68" i="1"/>
  <c r="C74" i="1"/>
  <c r="C83" i="1"/>
  <c r="D82" i="1"/>
  <c r="C82" i="1" s="1"/>
  <c r="P82" i="1"/>
  <c r="C80" i="1"/>
  <c r="H83" i="1"/>
  <c r="M83" i="1"/>
  <c r="H89" i="1"/>
  <c r="H80" i="1"/>
  <c r="M80" i="1"/>
  <c r="M89" i="1"/>
  <c r="H7" i="1"/>
  <c r="H11" i="1"/>
  <c r="C16" i="1"/>
  <c r="H6" i="1"/>
  <c r="H22" i="1"/>
  <c r="H24" i="1"/>
  <c r="E17" i="1"/>
  <c r="E19" i="1"/>
  <c r="I17" i="1"/>
  <c r="I19" i="1"/>
  <c r="M19" i="1"/>
  <c r="C22" i="1"/>
  <c r="C24" i="1"/>
  <c r="C89" i="1"/>
  <c r="M86" i="1"/>
  <c r="I28" i="1" l="1"/>
  <c r="C18" i="1"/>
  <c r="K15" i="1"/>
  <c r="G15" i="1"/>
  <c r="F21" i="1"/>
  <c r="H86" i="1"/>
  <c r="C17" i="1"/>
  <c r="I15" i="1"/>
  <c r="I20" i="1"/>
  <c r="H38" i="1"/>
  <c r="K20" i="1"/>
  <c r="K14" i="1" s="1"/>
  <c r="M70" i="1"/>
  <c r="F85" i="1"/>
  <c r="C85" i="1" s="1"/>
  <c r="C86" i="1"/>
  <c r="M29" i="1"/>
  <c r="P28" i="1"/>
  <c r="P20" i="1" s="1"/>
  <c r="P21" i="1"/>
  <c r="C25" i="1"/>
  <c r="M23" i="1"/>
  <c r="C23" i="1"/>
  <c r="H54" i="1"/>
  <c r="H23" i="1"/>
  <c r="M17" i="1"/>
  <c r="H18" i="1"/>
  <c r="G41" i="1"/>
  <c r="G14" i="1" s="1"/>
  <c r="O15" i="1"/>
  <c r="M67" i="1"/>
  <c r="M51" i="1"/>
  <c r="M42" i="1"/>
  <c r="E21" i="1"/>
  <c r="E15" i="1" s="1"/>
  <c r="D28" i="1"/>
  <c r="D21" i="1"/>
  <c r="D15" i="1" s="1"/>
  <c r="M18" i="1"/>
  <c r="C29" i="1"/>
  <c r="E20" i="1"/>
  <c r="E14" i="1" s="1"/>
  <c r="J21" i="1"/>
  <c r="J28" i="1"/>
  <c r="L41" i="1"/>
  <c r="M82" i="1"/>
  <c r="P41" i="1"/>
  <c r="M76" i="1"/>
  <c r="M32" i="1"/>
  <c r="M73" i="1"/>
  <c r="M60" i="1"/>
  <c r="C42" i="1"/>
  <c r="H42" i="1"/>
  <c r="H25" i="1"/>
  <c r="H73" i="1"/>
  <c r="M38" i="1"/>
  <c r="F15" i="1"/>
  <c r="P15" i="1"/>
  <c r="L28" i="1"/>
  <c r="L21" i="1"/>
  <c r="H29" i="1"/>
  <c r="M48" i="1"/>
  <c r="N41" i="1"/>
  <c r="N20" i="1"/>
  <c r="H48" i="1"/>
  <c r="I41" i="1"/>
  <c r="D41" i="1"/>
  <c r="O41" i="1"/>
  <c r="F14" i="1"/>
  <c r="N15" i="1"/>
  <c r="O20" i="1"/>
  <c r="M64" i="1"/>
  <c r="C48" i="1"/>
  <c r="J41" i="1"/>
  <c r="Q28" i="1"/>
  <c r="Q20" i="1" s="1"/>
  <c r="Q14" i="1" s="1"/>
  <c r="Q21" i="1"/>
  <c r="O6" i="1"/>
  <c r="M7" i="1"/>
  <c r="H19" i="1"/>
  <c r="H17" i="1"/>
  <c r="C19" i="1"/>
  <c r="C41" i="1" l="1"/>
  <c r="I14" i="1"/>
  <c r="C21" i="1"/>
  <c r="P14" i="1"/>
  <c r="C15" i="1"/>
  <c r="D20" i="1"/>
  <c r="C20" i="1" s="1"/>
  <c r="C28" i="1"/>
  <c r="M41" i="1"/>
  <c r="M6" i="1"/>
  <c r="L20" i="1"/>
  <c r="J20" i="1"/>
  <c r="Q15" i="1"/>
  <c r="M21" i="1"/>
  <c r="O14" i="1"/>
  <c r="H41" i="1"/>
  <c r="M20" i="1"/>
  <c r="N14" i="1"/>
  <c r="H28" i="1"/>
  <c r="J15" i="1"/>
  <c r="H21" i="1"/>
  <c r="M28" i="1"/>
  <c r="L15" i="1"/>
  <c r="D14" i="1" l="1"/>
  <c r="C14" i="1" s="1"/>
  <c r="L14" i="1"/>
  <c r="H15" i="1"/>
  <c r="M15" i="1"/>
  <c r="J14" i="1"/>
  <c r="H20" i="1"/>
  <c r="M14" i="1"/>
  <c r="H14" i="1" l="1"/>
</calcChain>
</file>

<file path=xl/sharedStrings.xml><?xml version="1.0" encoding="utf-8"?>
<sst xmlns="http://schemas.openxmlformats.org/spreadsheetml/2006/main" count="195" uniqueCount="66">
  <si>
    <t xml:space="preserve"> </t>
  </si>
  <si>
    <t/>
  </si>
  <si>
    <t>ორგანიზაციული კოდი</t>
  </si>
  <si>
    <t>დასახელება</t>
  </si>
  <si>
    <t>I კვ.</t>
  </si>
  <si>
    <t>II კვ.</t>
  </si>
  <si>
    <t>III კვ.</t>
  </si>
  <si>
    <t>IV კვ.</t>
  </si>
  <si>
    <t>საბიუჯეტო სახსრები ჯამი</t>
  </si>
  <si>
    <t>საბიუჯეტო სახსრები ფონდების გარეშე ჯამი</t>
  </si>
  <si>
    <t>ხარჯები</t>
  </si>
  <si>
    <t>შრომის ანაზღაურება</t>
  </si>
  <si>
    <t>საქონელი და მომსახურება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</si>
  <si>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</si>
  <si>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</si>
  <si>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</si>
  <si>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არაფინანსური აქტივების ზრდა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</si>
  <si>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</si>
  <si>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</si>
  <si>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27 02 03</t>
  </si>
  <si>
    <t>სოციალური რეაბილიტაცია და ბავშვზე ზრუნვა</t>
  </si>
  <si>
    <t>27 02 03 01</t>
  </si>
  <si>
    <t>სოციალური რეაბილიტაცია</t>
  </si>
  <si>
    <t>27 02 03 01 01</t>
  </si>
  <si>
    <t>დღის ცენტრებში მომსახურებით უზრუნველყოფა (შშმ პირები)</t>
  </si>
  <si>
    <t>27 02 03 01 02</t>
  </si>
  <si>
    <t>დამხმარე საშუალებებით უზრუნველყოფა</t>
  </si>
  <si>
    <t>27 02 03 01 03</t>
  </si>
  <si>
    <t>ყრუთა კომუნიკაციის ხელშეწყობა</t>
  </si>
  <si>
    <t>27 02 03 01 04</t>
  </si>
  <si>
    <t>სათემო ორგანიზაციებში მომსახურებით უზრუნველყოფა</t>
  </si>
  <si>
    <t>27 02 03 01 05</t>
  </si>
  <si>
    <t>ომის მონაწილეთა რეაბილიტაციის ხელშეწყობა</t>
  </si>
  <si>
    <t>27 02 03 02</t>
  </si>
  <si>
    <t>ბავშვზე ზრუნვა და ახალგაზრდების მხარდაჭერა</t>
  </si>
  <si>
    <t>27 02 03 02 01</t>
  </si>
  <si>
    <t>კრიზისულ მდგომარეობაში მყოფი ბავშვიანი ოჯახების დახმარება</t>
  </si>
  <si>
    <t>27 02 03 02 02</t>
  </si>
  <si>
    <t>ბავშვთა ადრეული განვითარების ხელშეწყობა</t>
  </si>
  <si>
    <t>27 02 03 02 03</t>
  </si>
  <si>
    <t>ბავშვთა რეაბილიტაცია/აბილიტაცია</t>
  </si>
  <si>
    <t>27 02 03 02 04</t>
  </si>
  <si>
    <t>დღის ცენტრებში მომსახურებით უზრუნველყოფა (6-დან 18 წლამდე შშმ სტატუსის მქონე და არმქონე ბავშვები)</t>
  </si>
  <si>
    <t>27 02 03 02 05</t>
  </si>
  <si>
    <t>დედათა და ბავშვთა თავშესაფრით უზრუნველყოფა</t>
  </si>
  <si>
    <t>27 02 03 02 06</t>
  </si>
  <si>
    <t>მინდობით აღზრდა</t>
  </si>
  <si>
    <t>27 02 03 02 07</t>
  </si>
  <si>
    <t>მცირე საოჯახო ტიპის სახლებში მომსახურებით უზრუნველყოფა</t>
  </si>
  <si>
    <t>27 02 03 02 08</t>
  </si>
  <si>
    <t>მიუსაფარ ბავშვთა თავშესაფრით უზრუნველყოფა</t>
  </si>
  <si>
    <t>27 02 03 02 09</t>
  </si>
  <si>
    <t>განვითარების მძიმე და ღრმა შეფერხების მქონე ბავშვთა ბინაზე მოვლით უზრუნველყოფა</t>
  </si>
  <si>
    <t>27 02 03 02 10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</si>
  <si>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</si>
  <si>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27 02 03 02 11</t>
  </si>
  <si>
    <t>მზრუნველობამოკლებული ბავშვების რეინტეგრაცია</t>
  </si>
  <si>
    <t>27 02 03 02 12</t>
  </si>
  <si>
    <t>სახელმწიფო ზრუნვის სისტემიდან გასული 18-21 წლამდე ახალგაზრდების მხარდაჭერა</t>
  </si>
  <si>
    <t>27 02 03 02 13</t>
  </si>
  <si>
    <t>სახელმწიფო ზრუნვის სისტემიდან გასული 18-21 წლამდე ახალგაზრდების საკვები პროდუქტებით უზრუნველყოფა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</si>
  <si>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</si>
  <si>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</si>
  <si>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დამტკიცებული</t>
  </si>
  <si>
    <t>დაზუსტებული</t>
  </si>
  <si>
    <t>საკასო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</si>
</sst>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</numFmts>
  <fonts count="9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sz val="10"/>
      <color rgb="FF000000"/>
      <name val="Arial"/>
      <family val="2"/>
    </font>
    <font>
      <b/>
      <sz val="6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8">
    <xf numFmtId="0" fontId="2" fillId="0" borderId="0" xfId="0" applyFont="1" applyFill="1" applyBorder="1"/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" fillId="0" borderId="4" xfId="0" applyNumberFormat="1" applyFont="1" applyFill="1" applyBorder="1" applyAlignment="1">
      <alignment horizontal="center" vertical="top" wrapText="1" readingOrder="1"/>
    </xf>
    <xf numFmtId="0" fontId="3" fillId="0" borderId="4" xfId="0" applyNumberFormat="1" applyFont="1" applyFill="1" applyBorder="1" applyAlignment="1">
      <alignment horizontal="center" vertical="top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0" fontId="7" fillId="0" borderId="5" xfId="0" applyNumberFormat="1" applyFont="1" applyFill="1" applyBorder="1" applyAlignment="1">
      <alignment horizontal="left" vertical="center" wrapText="1" indent="2" readingOrder="1"/>
    </xf>
    <xf numFmtId="0" fontId="7" fillId="0" borderId="5" xfId="0" applyNumberFormat="1" applyFont="1" applyFill="1" applyBorder="1" applyAlignment="1">
      <alignment horizontal="left" vertical="center" wrapText="1" indent="3" readingOrder="1"/>
    </xf>
    <xf numFmtId="0" fontId="7" fillId="0" borderId="5" xfId="0" applyNumberFormat="1" applyFont="1" applyFill="1" applyBorder="1" applyAlignment="1">
      <alignment horizontal="left" vertical="center" wrapText="1" indent="4" readingOrder="1"/>
    </xf>
    <xf numFmtId="0" fontId="7" fillId="0" borderId="5" xfId="0" applyNumberFormat="1" applyFont="1" applyFill="1" applyBorder="1" applyAlignment="1">
      <alignment horizontal="left" vertical="center" wrapText="1" indent="6" readingOrder="1"/>
    </xf>
    <xf numFmtId="0" fontId="7" fillId="0" borderId="5" xfId="0" applyNumberFormat="1" applyFont="1" applyFill="1" applyBorder="1" applyAlignment="1">
      <alignment horizontal="left" vertical="center" wrapText="1" indent="7" readingOrder="1"/>
    </xf>
    <xf numFmtId="0" fontId="7" fillId="0" borderId="5" xfId="0" applyNumberFormat="1" applyFont="1" applyFill="1" applyBorder="1" applyAlignment="1">
      <alignment horizontal="left" vertical="center" wrapText="1" indent="8" readingOrder="1"/>
    </xf>
    <xf numFmtId="2" fontId="7" fillId="0" borderId="5" xfId="0" applyNumberFormat="1" applyFont="1" applyFill="1" applyBorder="1" applyAlignment="1">
      <alignment horizontal="right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4" borderId="3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showGridLines="0" tabSelected="1" workbookViewId="0">
      <selection activeCell="G24" sqref="G24"/>
    </sheetView>
  </sheetViews>
  <sheetFormatPr defaultColWidth="9.140625" defaultRowHeight="15" x14ac:dyDescent="0.25"/>
  <cols>
    <col min="1" max="1" width="13.7109375" customWidth="1"/>
    <col min="2" max="2" width="61.7109375" customWidth="1"/>
    <col min="3" max="17" width="15.140625" customWidth="1"/>
  </cols>
  <sheetData>
    <row r="1" spans="1:17" ht="7.35" customHeight="1" x14ac:dyDescent="0.25"/>
    <row r="2" spans="1:17" ht="18" customHeight="1" x14ac:dyDescent="0.25">
      <c r="A2" s="2" t="s">
        <v>0</v>
      </c>
      <c r="B2" s="1"/>
    </row>
    <row r="3" spans="1:17" ht="10.9" customHeight="1" x14ac:dyDescent="0.25"/>
    <row r="4" spans="1:17" x14ac:dyDescent="0.25">
      <c r="A4" s="3" t="s">
        <v>1</v>
      </c>
      <c r="B4" s="3" t="s">
        <v>1</v>
      </c>
      <c r="C4" s="15" t="s">
        <v>63</v>
      </c>
      <c r="D4" s="15"/>
      <c r="E4" s="15"/>
      <c r="F4" s="15"/>
      <c r="G4" s="15"/>
      <c r="H4" s="17" t="s">
        <v>64</v>
      </c>
      <c r="I4" s="17"/>
      <c r="J4" s="17"/>
      <c r="K4" s="17"/>
      <c r="L4" s="17"/>
      <c r="M4" s="16" t="s">
        <v>65</v>
      </c>
      <c r="N4" s="16"/>
      <c r="O4" s="16"/>
      <c r="P4" s="16"/>
      <c r="Q4" s="16"/>
    </row>
    <row r="5" spans="1:17" ht="60" x14ac:dyDescent="0.25">
      <c r="A5" s="5" t="s">
        <v>2</v>
      </c>
      <c r="B5" s="6" t="s">
        <v>3</v>
      </c>
      <c r="C5" s="4" t="s">
        <v>8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9</v>
      </c>
      <c r="I5" s="4" t="s">
        <v>4</v>
      </c>
      <c r="J5" s="4" t="s">
        <v>5</v>
      </c>
      <c r="K5" s="4" t="s">
        <v>6</v>
      </c>
      <c r="L5" s="4" t="s">
        <v>7</v>
      </c>
      <c r="M5" s="4" t="s">
        <v>9</v>
      </c>
      <c r="N5" s="4" t="s">
        <v>4</v>
      </c>
      <c r="O5" s="4" t="s">
        <v>5</v>
      </c>
      <c r="P5" s="4" t="s">
        <v>6</v>
      </c>
      <c r="Q5" s="4" t="s">
        <v>7</v>
      </c>
    </row>
    <row r="6" spans="1:17" ht="30.75" thickBot="1" x14ac:dyDescent="0.3">
      <c r="A6" s="7" t="s">
        <v>17</v>
      </c>
      <c r="B6" s="8" t="s">
        <v>18</v>
      </c>
      <c r="C6" s="14">
        <f t="shared" ref="C6:C13" si="0">SUM(D6:G6)</f>
        <v>6927000</v>
      </c>
      <c r="D6" s="14">
        <f>SUM(D7,D13)</f>
        <v>1878000</v>
      </c>
      <c r="E6" s="14">
        <f>SUM(E7,E13)</f>
        <v>1687000</v>
      </c>
      <c r="F6" s="14">
        <f>SUM(F7,F13)</f>
        <v>1681000</v>
      </c>
      <c r="G6" s="14">
        <f>SUM(G7,G13)</f>
        <v>1681000</v>
      </c>
      <c r="H6" s="14">
        <f t="shared" ref="H6:H13" si="1">SUM(I6:L6)</f>
        <v>6927000</v>
      </c>
      <c r="I6" s="14">
        <f>SUM(I7,I13)</f>
        <v>1828000</v>
      </c>
      <c r="J6" s="14">
        <f>SUM(J7,J13)</f>
        <v>1737000</v>
      </c>
      <c r="K6" s="14">
        <f>SUM(K7,K13)</f>
        <v>1681000</v>
      </c>
      <c r="L6" s="14">
        <f>SUM(L7,L13)</f>
        <v>1681000</v>
      </c>
      <c r="M6" s="14">
        <f t="shared" ref="M6:M13" si="2">SUM(N6:Q6)</f>
        <v>1303628.27</v>
      </c>
      <c r="N6" s="14">
        <f>SUM(N7,N13)</f>
        <v>1303628.27</v>
      </c>
      <c r="O6" s="14">
        <f>SUM(O7,O13)</f>
        <v>0</v>
      </c>
      <c r="P6" s="14">
        <f>SUM(P7,P13)</f>
        <v>0</v>
      </c>
      <c r="Q6" s="14">
        <f>SUM(Q7,Q13)</f>
        <v>0</v>
      </c>
    </row>
    <row r="7" spans="1:17" ht="16.5" thickTop="1" thickBot="1" x14ac:dyDescent="0.3">
      <c r="A7" s="7" t="s">
        <v>1</v>
      </c>
      <c r="B7" s="9" t="s">
        <v>10</v>
      </c>
      <c r="C7" s="14">
        <f t="shared" si="0"/>
        <v>6771000</v>
      </c>
      <c r="D7" s="14">
        <f>SUM(D8:D11)</f>
        <v>1728000</v>
      </c>
      <c r="E7" s="14">
        <f>SUM(E8:E11)</f>
        <v>1681000</v>
      </c>
      <c r="F7" s="14">
        <f>SUM(F8:F11)</f>
        <v>1681000</v>
      </c>
      <c r="G7" s="14">
        <f>SUM(G8:G11)</f>
        <v>1681000</v>
      </c>
      <c r="H7" s="14">
        <f t="shared" si="1"/>
        <v>6771000</v>
      </c>
      <c r="I7" s="14">
        <f>SUM(I8:I11)</f>
        <v>1678000</v>
      </c>
      <c r="J7" s="14">
        <f>SUM(J8:J11)</f>
        <v>1731000</v>
      </c>
      <c r="K7" s="14">
        <f>SUM(K8:K11)</f>
        <v>1681000</v>
      </c>
      <c r="L7" s="14">
        <f>SUM(L8:L11)</f>
        <v>1681000</v>
      </c>
      <c r="M7" s="14">
        <f t="shared" si="2"/>
        <v>1303628.27</v>
      </c>
      <c r="N7" s="14">
        <f>SUM(N8:N11)</f>
        <v>1303628.27</v>
      </c>
      <c r="O7" s="14">
        <f>SUM(O8:O11)</f>
        <v>0</v>
      </c>
      <c r="P7" s="14">
        <f>SUM(P8:P11)</f>
        <v>0</v>
      </c>
      <c r="Q7" s="14">
        <f>SUM(Q8:Q11)</f>
        <v>0</v>
      </c>
    </row>
    <row r="8" spans="1:17" ht="16.5" thickTop="1" thickBot="1" x14ac:dyDescent="0.3">
      <c r="A8" s="7" t="s">
        <v>1</v>
      </c>
      <c r="B8" s="10" t="s">
        <v>11</v>
      </c>
      <c r="C8" s="14">
        <f t="shared" si="0"/>
        <v>5900000</v>
      </c>
      <c r="D8" s="14">
        <v>1475000</v>
      </c>
      <c r="E8" s="14">
        <v>1475000</v>
      </c>
      <c r="F8" s="14">
        <v>1475000</v>
      </c>
      <c r="G8" s="14">
        <v>1475000</v>
      </c>
      <c r="H8" s="14">
        <f t="shared" si="1"/>
        <v>5867000</v>
      </c>
      <c r="I8" s="14">
        <v>1442000</v>
      </c>
      <c r="J8" s="14">
        <v>1475000</v>
      </c>
      <c r="K8" s="14">
        <v>1475000</v>
      </c>
      <c r="L8" s="14">
        <v>1475000</v>
      </c>
      <c r="M8" s="14">
        <f t="shared" si="2"/>
        <v>1180321.19</v>
      </c>
      <c r="N8" s="14">
        <v>1180321.19</v>
      </c>
      <c r="O8" s="14">
        <v>0</v>
      </c>
      <c r="P8" s="14">
        <v>0</v>
      </c>
      <c r="Q8" s="14">
        <v>0</v>
      </c>
    </row>
    <row r="9" spans="1:17" ht="16.5" thickTop="1" thickBot="1" x14ac:dyDescent="0.3">
      <c r="A9" s="7" t="s">
        <v>1</v>
      </c>
      <c r="B9" s="10" t="s">
        <v>12</v>
      </c>
      <c r="C9" s="14">
        <f t="shared" si="0"/>
        <v>850000</v>
      </c>
      <c r="D9" s="14">
        <v>238000</v>
      </c>
      <c r="E9" s="14">
        <v>204000</v>
      </c>
      <c r="F9" s="14">
        <v>204000</v>
      </c>
      <c r="G9" s="14">
        <v>204000</v>
      </c>
      <c r="H9" s="14">
        <f t="shared" si="1"/>
        <v>850000</v>
      </c>
      <c r="I9" s="14">
        <v>188000</v>
      </c>
      <c r="J9" s="14">
        <v>254000</v>
      </c>
      <c r="K9" s="14">
        <v>204000</v>
      </c>
      <c r="L9" s="14">
        <v>204000</v>
      </c>
      <c r="M9" s="14">
        <f t="shared" si="2"/>
        <v>89771.93</v>
      </c>
      <c r="N9" s="14">
        <v>89771.93</v>
      </c>
      <c r="O9" s="14">
        <v>0</v>
      </c>
      <c r="P9" s="14">
        <v>0</v>
      </c>
      <c r="Q9" s="14">
        <v>0</v>
      </c>
    </row>
    <row r="10" spans="1:17" ht="16.5" thickTop="1" thickBot="1" x14ac:dyDescent="0.3">
      <c r="A10" s="7" t="s">
        <v>1</v>
      </c>
      <c r="B10" s="10" t="s">
        <v>13</v>
      </c>
      <c r="C10" s="14">
        <f t="shared" si="0"/>
        <v>10000</v>
      </c>
      <c r="D10" s="14">
        <v>10000</v>
      </c>
      <c r="E10" s="14">
        <v>0</v>
      </c>
      <c r="F10" s="14">
        <v>0</v>
      </c>
      <c r="G10" s="14">
        <v>0</v>
      </c>
      <c r="H10" s="14">
        <f t="shared" si="1"/>
        <v>18000</v>
      </c>
      <c r="I10" s="14">
        <v>18000</v>
      </c>
      <c r="J10" s="14">
        <v>0</v>
      </c>
      <c r="K10" s="14">
        <v>0</v>
      </c>
      <c r="L10" s="14">
        <v>0</v>
      </c>
      <c r="M10" s="14">
        <f t="shared" si="2"/>
        <v>6322.82</v>
      </c>
      <c r="N10" s="14">
        <v>6322.82</v>
      </c>
      <c r="O10" s="14">
        <v>0</v>
      </c>
      <c r="P10" s="14">
        <v>0</v>
      </c>
      <c r="Q10" s="14">
        <v>0</v>
      </c>
    </row>
    <row r="11" spans="1:17" ht="16.5" thickTop="1" thickBot="1" x14ac:dyDescent="0.3">
      <c r="A11" s="7" t="s">
        <v>1</v>
      </c>
      <c r="B11" s="10" t="s">
        <v>14</v>
      </c>
      <c r="C11" s="14">
        <f t="shared" si="0"/>
        <v>11000</v>
      </c>
      <c r="D11" s="14">
        <f>SUM(D12)</f>
        <v>5000</v>
      </c>
      <c r="E11" s="14">
        <f>SUM(E12)</f>
        <v>2000</v>
      </c>
      <c r="F11" s="14">
        <f>SUM(F12)</f>
        <v>2000</v>
      </c>
      <c r="G11" s="14">
        <f>SUM(G12)</f>
        <v>2000</v>
      </c>
      <c r="H11" s="14">
        <f t="shared" si="1"/>
        <v>36000</v>
      </c>
      <c r="I11" s="14">
        <f>SUM(I12)</f>
        <v>30000</v>
      </c>
      <c r="J11" s="14">
        <f>SUM(J12)</f>
        <v>2000</v>
      </c>
      <c r="K11" s="14">
        <f>SUM(K12)</f>
        <v>2000</v>
      </c>
      <c r="L11" s="14">
        <f>SUM(L12)</f>
        <v>2000</v>
      </c>
      <c r="M11" s="14">
        <f t="shared" si="2"/>
        <v>27212.33</v>
      </c>
      <c r="N11" s="14">
        <f>SUM(N12)</f>
        <v>27212.33</v>
      </c>
      <c r="O11" s="14">
        <f>SUM(O12)</f>
        <v>0</v>
      </c>
      <c r="P11" s="14">
        <f>SUM(P12)</f>
        <v>0</v>
      </c>
      <c r="Q11" s="14">
        <f>SUM(Q12)</f>
        <v>0</v>
      </c>
    </row>
    <row r="12" spans="1:17" ht="31.5" thickTop="1" thickBot="1" x14ac:dyDescent="0.3">
      <c r="A12" s="7" t="s">
        <v>1</v>
      </c>
      <c r="B12" s="11" t="s">
        <v>15</v>
      </c>
      <c r="C12" s="14">
        <f t="shared" si="0"/>
        <v>11000</v>
      </c>
      <c r="D12" s="14">
        <v>5000</v>
      </c>
      <c r="E12" s="14">
        <v>2000</v>
      </c>
      <c r="F12" s="14">
        <v>2000</v>
      </c>
      <c r="G12" s="14">
        <v>2000</v>
      </c>
      <c r="H12" s="14">
        <f t="shared" si="1"/>
        <v>36000</v>
      </c>
      <c r="I12" s="14">
        <v>30000</v>
      </c>
      <c r="J12" s="14">
        <v>2000</v>
      </c>
      <c r="K12" s="14">
        <v>2000</v>
      </c>
      <c r="L12" s="14">
        <v>2000</v>
      </c>
      <c r="M12" s="14">
        <f t="shared" si="2"/>
        <v>27212.33</v>
      </c>
      <c r="N12" s="14">
        <v>27212.33</v>
      </c>
      <c r="O12" s="14">
        <v>0</v>
      </c>
      <c r="P12" s="14">
        <v>0</v>
      </c>
      <c r="Q12" s="14">
        <v>0</v>
      </c>
    </row>
    <row r="13" spans="1:17" ht="16.5" thickTop="1" thickBot="1" x14ac:dyDescent="0.3">
      <c r="A13" s="7" t="s">
        <v>1</v>
      </c>
      <c r="B13" s="9" t="s">
        <v>16</v>
      </c>
      <c r="C13" s="14">
        <f t="shared" si="0"/>
        <v>156000</v>
      </c>
      <c r="D13" s="14">
        <v>150000</v>
      </c>
      <c r="E13" s="14">
        <v>6000</v>
      </c>
      <c r="F13" s="14">
        <v>0</v>
      </c>
      <c r="G13" s="14">
        <v>0</v>
      </c>
      <c r="H13" s="14">
        <f t="shared" si="1"/>
        <v>156000</v>
      </c>
      <c r="I13" s="14">
        <v>150000</v>
      </c>
      <c r="J13" s="14">
        <v>6000</v>
      </c>
      <c r="K13" s="14">
        <v>0</v>
      </c>
      <c r="L13" s="14">
        <v>0</v>
      </c>
      <c r="M13" s="14">
        <f t="shared" si="2"/>
        <v>0</v>
      </c>
      <c r="N13" s="14">
        <v>0</v>
      </c>
      <c r="O13" s="14">
        <v>0</v>
      </c>
      <c r="P13" s="14">
        <v>0</v>
      </c>
      <c r="Q13" s="14">
        <v>0</v>
      </c>
    </row>
    <row r="14" spans="1:17" ht="16.5" thickTop="1" thickBot="1" x14ac:dyDescent="0.3">
      <c r="A14" s="7" t="s">
        <v>19</v>
      </c>
      <c r="B14" s="8" t="s">
        <v>20</v>
      </c>
      <c r="C14" s="14">
        <f t="shared" ref="C14:C51" si="3">SUM(D14:G14)</f>
        <v>40000000</v>
      </c>
      <c r="D14" s="14">
        <f t="shared" ref="D14:G15" si="4">SUM(D20,D41)</f>
        <v>10796600</v>
      </c>
      <c r="E14" s="14">
        <f t="shared" si="4"/>
        <v>10000000</v>
      </c>
      <c r="F14" s="14">
        <f t="shared" si="4"/>
        <v>10000600</v>
      </c>
      <c r="G14" s="14">
        <f t="shared" si="4"/>
        <v>9202800</v>
      </c>
      <c r="H14" s="14">
        <f t="shared" ref="H14:H51" si="5">SUM(I14:L14)</f>
        <v>40000000</v>
      </c>
      <c r="I14" s="14">
        <f t="shared" ref="I14:L15" si="6">SUM(I20,I41)</f>
        <v>8425600</v>
      </c>
      <c r="J14" s="14">
        <f t="shared" si="6"/>
        <v>12371000</v>
      </c>
      <c r="K14" s="14">
        <f t="shared" si="6"/>
        <v>10000600</v>
      </c>
      <c r="L14" s="14">
        <f t="shared" si="6"/>
        <v>9202800</v>
      </c>
      <c r="M14" s="14">
        <f t="shared" ref="M14:M51" si="7">SUM(N14:Q14)</f>
        <v>6598620.5899999999</v>
      </c>
      <c r="N14" s="14">
        <f t="shared" ref="N14:Q15" si="8">SUM(N20,N41)</f>
        <v>6598620.5899999999</v>
      </c>
      <c r="O14" s="14">
        <f t="shared" si="8"/>
        <v>0</v>
      </c>
      <c r="P14" s="14">
        <f t="shared" si="8"/>
        <v>0</v>
      </c>
      <c r="Q14" s="14">
        <f t="shared" si="8"/>
        <v>0</v>
      </c>
    </row>
    <row r="15" spans="1:17" ht="16.5" thickTop="1" thickBot="1" x14ac:dyDescent="0.3">
      <c r="A15" s="7" t="s">
        <v>1</v>
      </c>
      <c r="B15" s="9" t="s">
        <v>10</v>
      </c>
      <c r="C15" s="14">
        <f t="shared" si="3"/>
        <v>40000000</v>
      </c>
      <c r="D15" s="14">
        <f t="shared" si="4"/>
        <v>10796600</v>
      </c>
      <c r="E15" s="14">
        <f t="shared" si="4"/>
        <v>10000000</v>
      </c>
      <c r="F15" s="14">
        <f t="shared" si="4"/>
        <v>10000600</v>
      </c>
      <c r="G15" s="14">
        <f t="shared" si="4"/>
        <v>9202800</v>
      </c>
      <c r="H15" s="14">
        <f t="shared" si="5"/>
        <v>40000000</v>
      </c>
      <c r="I15" s="14">
        <f t="shared" si="6"/>
        <v>8425600</v>
      </c>
      <c r="J15" s="14">
        <f t="shared" si="6"/>
        <v>12371000</v>
      </c>
      <c r="K15" s="14">
        <f t="shared" si="6"/>
        <v>10000600</v>
      </c>
      <c r="L15" s="14">
        <f t="shared" si="6"/>
        <v>9202800</v>
      </c>
      <c r="M15" s="14">
        <f t="shared" si="7"/>
        <v>6598620.5899999999</v>
      </c>
      <c r="N15" s="14">
        <f t="shared" si="8"/>
        <v>6598620.5899999999</v>
      </c>
      <c r="O15" s="14">
        <f t="shared" si="8"/>
        <v>0</v>
      </c>
      <c r="P15" s="14">
        <f t="shared" si="8"/>
        <v>0</v>
      </c>
      <c r="Q15" s="14">
        <f t="shared" si="8"/>
        <v>0</v>
      </c>
    </row>
    <row r="16" spans="1:17" ht="16.5" thickTop="1" thickBot="1" x14ac:dyDescent="0.3">
      <c r="A16" s="7" t="s">
        <v>1</v>
      </c>
      <c r="B16" s="10" t="s">
        <v>12</v>
      </c>
      <c r="C16" s="14">
        <f t="shared" si="3"/>
        <v>1200000</v>
      </c>
      <c r="D16" s="14">
        <f>SUM(D43)</f>
        <v>320000</v>
      </c>
      <c r="E16" s="14">
        <f>SUM(E43)</f>
        <v>300000</v>
      </c>
      <c r="F16" s="14">
        <f>SUM(F43)</f>
        <v>300000</v>
      </c>
      <c r="G16" s="14">
        <f>SUM(G43)</f>
        <v>280000</v>
      </c>
      <c r="H16" s="14">
        <f t="shared" si="5"/>
        <v>1200000</v>
      </c>
      <c r="I16" s="14">
        <f>SUM(I43)</f>
        <v>360000</v>
      </c>
      <c r="J16" s="14">
        <f>SUM(J43)</f>
        <v>260000</v>
      </c>
      <c r="K16" s="14">
        <f>SUM(K43)</f>
        <v>300300</v>
      </c>
      <c r="L16" s="14">
        <f>SUM(L43)</f>
        <v>279700</v>
      </c>
      <c r="M16" s="14">
        <f t="shared" si="7"/>
        <v>271645.46999999997</v>
      </c>
      <c r="N16" s="14">
        <f>SUM(N43)</f>
        <v>271645.46999999997</v>
      </c>
      <c r="O16" s="14">
        <f>SUM(O43)</f>
        <v>0</v>
      </c>
      <c r="P16" s="14">
        <f>SUM(P43)</f>
        <v>0</v>
      </c>
      <c r="Q16" s="14">
        <f>SUM(Q43)</f>
        <v>0</v>
      </c>
    </row>
    <row r="17" spans="1:17" ht="16.5" thickTop="1" thickBot="1" x14ac:dyDescent="0.3">
      <c r="A17" s="7" t="s">
        <v>1</v>
      </c>
      <c r="B17" s="10" t="s">
        <v>13</v>
      </c>
      <c r="C17" s="14">
        <f t="shared" si="3"/>
        <v>34700000</v>
      </c>
      <c r="D17" s="14">
        <f>SUM(D22,D44)</f>
        <v>9369600</v>
      </c>
      <c r="E17" s="14">
        <f>SUM(E22,E44)</f>
        <v>8675000</v>
      </c>
      <c r="F17" s="14">
        <f>SUM(F22,F44)</f>
        <v>8675600</v>
      </c>
      <c r="G17" s="14">
        <f>SUM(G22,G44)</f>
        <v>7979800</v>
      </c>
      <c r="H17" s="14">
        <f t="shared" si="5"/>
        <v>35232700</v>
      </c>
      <c r="I17" s="14">
        <f>SUM(I22,I44)</f>
        <v>7500000</v>
      </c>
      <c r="J17" s="14">
        <f>SUM(J22,J44)</f>
        <v>10823200</v>
      </c>
      <c r="K17" s="14">
        <f>SUM(K22,K44)</f>
        <v>8807300</v>
      </c>
      <c r="L17" s="14">
        <f>SUM(L22,L44)</f>
        <v>8102200</v>
      </c>
      <c r="M17" s="14">
        <f t="shared" si="7"/>
        <v>6030013.5099999998</v>
      </c>
      <c r="N17" s="14">
        <f>SUM(N22,N44)</f>
        <v>6030013.5099999998</v>
      </c>
      <c r="O17" s="14">
        <f>SUM(O22,O44)</f>
        <v>0</v>
      </c>
      <c r="P17" s="14">
        <f>SUM(P22,P44)</f>
        <v>0</v>
      </c>
      <c r="Q17" s="14">
        <f>SUM(Q22,Q44)</f>
        <v>0</v>
      </c>
    </row>
    <row r="18" spans="1:17" ht="16.5" thickTop="1" thickBot="1" x14ac:dyDescent="0.3">
      <c r="A18" s="7" t="s">
        <v>1</v>
      </c>
      <c r="B18" s="10" t="s">
        <v>14</v>
      </c>
      <c r="C18" s="14">
        <f t="shared" si="3"/>
        <v>4100000</v>
      </c>
      <c r="D18" s="14">
        <f t="shared" ref="D18:G19" si="9">SUM(D23)</f>
        <v>1107000</v>
      </c>
      <c r="E18" s="14">
        <f t="shared" si="9"/>
        <v>1025000</v>
      </c>
      <c r="F18" s="14">
        <f t="shared" si="9"/>
        <v>1025000</v>
      </c>
      <c r="G18" s="14">
        <f t="shared" si="9"/>
        <v>943000</v>
      </c>
      <c r="H18" s="14">
        <f t="shared" si="5"/>
        <v>3567300</v>
      </c>
      <c r="I18" s="14">
        <f t="shared" ref="I18:L19" si="10">SUM(I23)</f>
        <v>565600</v>
      </c>
      <c r="J18" s="14">
        <f t="shared" si="10"/>
        <v>1287800</v>
      </c>
      <c r="K18" s="14">
        <f t="shared" si="10"/>
        <v>893000</v>
      </c>
      <c r="L18" s="14">
        <f t="shared" si="10"/>
        <v>820900</v>
      </c>
      <c r="M18" s="14">
        <f t="shared" si="7"/>
        <v>296961.61</v>
      </c>
      <c r="N18" s="14">
        <f t="shared" ref="N18:Q19" si="11">SUM(N23)</f>
        <v>296961.61</v>
      </c>
      <c r="O18" s="14">
        <f t="shared" si="11"/>
        <v>0</v>
      </c>
      <c r="P18" s="14">
        <f t="shared" si="11"/>
        <v>0</v>
      </c>
      <c r="Q18" s="14">
        <f t="shared" si="11"/>
        <v>0</v>
      </c>
    </row>
    <row r="19" spans="1:17" ht="31.5" thickTop="1" thickBot="1" x14ac:dyDescent="0.3">
      <c r="A19" s="7" t="s">
        <v>1</v>
      </c>
      <c r="B19" s="11" t="s">
        <v>15</v>
      </c>
      <c r="C19" s="14">
        <f t="shared" si="3"/>
        <v>4100000</v>
      </c>
      <c r="D19" s="14">
        <f t="shared" si="9"/>
        <v>1107000</v>
      </c>
      <c r="E19" s="14">
        <f t="shared" si="9"/>
        <v>1025000</v>
      </c>
      <c r="F19" s="14">
        <f t="shared" si="9"/>
        <v>1025000</v>
      </c>
      <c r="G19" s="14">
        <f t="shared" si="9"/>
        <v>943000</v>
      </c>
      <c r="H19" s="14">
        <f t="shared" si="5"/>
        <v>3567300</v>
      </c>
      <c r="I19" s="14">
        <f t="shared" si="10"/>
        <v>565600</v>
      </c>
      <c r="J19" s="14">
        <f t="shared" si="10"/>
        <v>1287800</v>
      </c>
      <c r="K19" s="14">
        <f t="shared" si="10"/>
        <v>893000</v>
      </c>
      <c r="L19" s="14">
        <f t="shared" si="10"/>
        <v>820900</v>
      </c>
      <c r="M19" s="14">
        <f t="shared" si="7"/>
        <v>296961.61</v>
      </c>
      <c r="N19" s="14">
        <f t="shared" si="11"/>
        <v>296961.61</v>
      </c>
      <c r="O19" s="14">
        <f t="shared" si="11"/>
        <v>0</v>
      </c>
      <c r="P19" s="14">
        <f t="shared" si="11"/>
        <v>0</v>
      </c>
      <c r="Q19" s="14">
        <f t="shared" si="11"/>
        <v>0</v>
      </c>
    </row>
    <row r="20" spans="1:17" ht="16.5" thickTop="1" thickBot="1" x14ac:dyDescent="0.3">
      <c r="A20" s="7" t="s">
        <v>21</v>
      </c>
      <c r="B20" s="9" t="s">
        <v>22</v>
      </c>
      <c r="C20" s="14">
        <f t="shared" si="3"/>
        <v>12980000</v>
      </c>
      <c r="D20" s="14">
        <f t="shared" ref="D20:G21" si="12">SUM(D25,D28,D32,D35,D38)</f>
        <v>3505200</v>
      </c>
      <c r="E20" s="14">
        <f t="shared" si="12"/>
        <v>3245000</v>
      </c>
      <c r="F20" s="14">
        <f t="shared" si="12"/>
        <v>3245600</v>
      </c>
      <c r="G20" s="14">
        <f t="shared" si="12"/>
        <v>2984200</v>
      </c>
      <c r="H20" s="14">
        <f t="shared" si="5"/>
        <v>9187600</v>
      </c>
      <c r="I20" s="14">
        <f t="shared" ref="I20:L21" si="13">SUM(I25,I28,I32,I35,I38)</f>
        <v>1842200</v>
      </c>
      <c r="J20" s="14">
        <f t="shared" si="13"/>
        <v>2935900</v>
      </c>
      <c r="K20" s="14">
        <f t="shared" si="13"/>
        <v>2297100</v>
      </c>
      <c r="L20" s="14">
        <f t="shared" si="13"/>
        <v>2112400</v>
      </c>
      <c r="M20" s="14">
        <f t="shared" si="7"/>
        <v>1301542.33</v>
      </c>
      <c r="N20" s="14">
        <f t="shared" ref="N20:Q21" si="14">SUM(N25,N28,N32,N35,N38)</f>
        <v>1301542.33</v>
      </c>
      <c r="O20" s="14">
        <f t="shared" si="14"/>
        <v>0</v>
      </c>
      <c r="P20" s="14">
        <f t="shared" si="14"/>
        <v>0</v>
      </c>
      <c r="Q20" s="14">
        <f t="shared" si="14"/>
        <v>0</v>
      </c>
    </row>
    <row r="21" spans="1:17" ht="16.5" thickTop="1" thickBot="1" x14ac:dyDescent="0.3">
      <c r="A21" s="7" t="s">
        <v>1</v>
      </c>
      <c r="B21" s="10" t="s">
        <v>10</v>
      </c>
      <c r="C21" s="14">
        <f t="shared" si="3"/>
        <v>12980000</v>
      </c>
      <c r="D21" s="14">
        <f t="shared" si="12"/>
        <v>3505200</v>
      </c>
      <c r="E21" s="14">
        <f t="shared" si="12"/>
        <v>3245000</v>
      </c>
      <c r="F21" s="14">
        <f t="shared" si="12"/>
        <v>3245600</v>
      </c>
      <c r="G21" s="14">
        <f t="shared" si="12"/>
        <v>2984200</v>
      </c>
      <c r="H21" s="14">
        <f t="shared" si="5"/>
        <v>9187600</v>
      </c>
      <c r="I21" s="14">
        <f t="shared" si="13"/>
        <v>1842200</v>
      </c>
      <c r="J21" s="14">
        <f t="shared" si="13"/>
        <v>2935900</v>
      </c>
      <c r="K21" s="14">
        <f t="shared" si="13"/>
        <v>2297100</v>
      </c>
      <c r="L21" s="14">
        <f t="shared" si="13"/>
        <v>2112400</v>
      </c>
      <c r="M21" s="14">
        <f t="shared" si="7"/>
        <v>1301542.33</v>
      </c>
      <c r="N21" s="14">
        <f t="shared" si="14"/>
        <v>1301542.33</v>
      </c>
      <c r="O21" s="14">
        <f t="shared" si="14"/>
        <v>0</v>
      </c>
      <c r="P21" s="14">
        <f t="shared" si="14"/>
        <v>0</v>
      </c>
      <c r="Q21" s="14">
        <f t="shared" si="14"/>
        <v>0</v>
      </c>
    </row>
    <row r="22" spans="1:17" ht="16.5" thickTop="1" thickBot="1" x14ac:dyDescent="0.3">
      <c r="A22" s="7" t="s">
        <v>1</v>
      </c>
      <c r="B22" s="11" t="s">
        <v>13</v>
      </c>
      <c r="C22" s="14">
        <f t="shared" si="3"/>
        <v>8880000</v>
      </c>
      <c r="D22" s="14">
        <f>SUM(D27,D34,D37,D40)</f>
        <v>2398200</v>
      </c>
      <c r="E22" s="14">
        <f>SUM(E27,E34,E37,E40)</f>
        <v>2220000</v>
      </c>
      <c r="F22" s="14">
        <f>SUM(F27,F34,F37,F40)</f>
        <v>2220600</v>
      </c>
      <c r="G22" s="14">
        <f>SUM(G27,G34,G37,G40)</f>
        <v>2041200</v>
      </c>
      <c r="H22" s="14">
        <f t="shared" si="5"/>
        <v>5620300</v>
      </c>
      <c r="I22" s="14">
        <f>SUM(I27,I34,I37,I40)</f>
        <v>1276600</v>
      </c>
      <c r="J22" s="14">
        <f>SUM(J27,J34,J37,J40)</f>
        <v>1648100</v>
      </c>
      <c r="K22" s="14">
        <f>SUM(K27,K34,K37,K40)</f>
        <v>1404100</v>
      </c>
      <c r="L22" s="14">
        <f>SUM(L27,L34,L37,L40)</f>
        <v>1291500</v>
      </c>
      <c r="M22" s="14">
        <f t="shared" si="7"/>
        <v>1004580.72</v>
      </c>
      <c r="N22" s="14">
        <f>SUM(N27,N34,N37,N40)</f>
        <v>1004580.72</v>
      </c>
      <c r="O22" s="14">
        <f>SUM(O27,O34,O37,O40)</f>
        <v>0</v>
      </c>
      <c r="P22" s="14">
        <f>SUM(P27,P34,P37,P40)</f>
        <v>0</v>
      </c>
      <c r="Q22" s="14">
        <f>SUM(Q27,Q34,Q37,Q40)</f>
        <v>0</v>
      </c>
    </row>
    <row r="23" spans="1:17" ht="16.5" thickTop="1" thickBot="1" x14ac:dyDescent="0.3">
      <c r="A23" s="7" t="s">
        <v>1</v>
      </c>
      <c r="B23" s="11" t="s">
        <v>14</v>
      </c>
      <c r="C23" s="14">
        <f t="shared" si="3"/>
        <v>4100000</v>
      </c>
      <c r="D23" s="14">
        <f t="shared" ref="D23:G24" si="15">SUM(D30)</f>
        <v>1107000</v>
      </c>
      <c r="E23" s="14">
        <f t="shared" si="15"/>
        <v>1025000</v>
      </c>
      <c r="F23" s="14">
        <f t="shared" si="15"/>
        <v>1025000</v>
      </c>
      <c r="G23" s="14">
        <f t="shared" si="15"/>
        <v>943000</v>
      </c>
      <c r="H23" s="14">
        <f t="shared" si="5"/>
        <v>3567300</v>
      </c>
      <c r="I23" s="14">
        <f t="shared" ref="I23:L24" si="16">SUM(I30)</f>
        <v>565600</v>
      </c>
      <c r="J23" s="14">
        <f t="shared" si="16"/>
        <v>1287800</v>
      </c>
      <c r="K23" s="14">
        <f t="shared" si="16"/>
        <v>893000</v>
      </c>
      <c r="L23" s="14">
        <f t="shared" si="16"/>
        <v>820900</v>
      </c>
      <c r="M23" s="14">
        <f t="shared" si="7"/>
        <v>296961.61</v>
      </c>
      <c r="N23" s="14">
        <f t="shared" ref="N23:Q24" si="17">SUM(N30)</f>
        <v>296961.61</v>
      </c>
      <c r="O23" s="14">
        <f t="shared" si="17"/>
        <v>0</v>
      </c>
      <c r="P23" s="14">
        <f t="shared" si="17"/>
        <v>0</v>
      </c>
      <c r="Q23" s="14">
        <f t="shared" si="17"/>
        <v>0</v>
      </c>
    </row>
    <row r="24" spans="1:17" ht="31.5" thickTop="1" thickBot="1" x14ac:dyDescent="0.3">
      <c r="A24" s="7" t="s">
        <v>1</v>
      </c>
      <c r="B24" s="12" t="s">
        <v>15</v>
      </c>
      <c r="C24" s="14">
        <f t="shared" si="3"/>
        <v>4100000</v>
      </c>
      <c r="D24" s="14">
        <f t="shared" si="15"/>
        <v>1107000</v>
      </c>
      <c r="E24" s="14">
        <f t="shared" si="15"/>
        <v>1025000</v>
      </c>
      <c r="F24" s="14">
        <f t="shared" si="15"/>
        <v>1025000</v>
      </c>
      <c r="G24" s="14">
        <f t="shared" si="15"/>
        <v>943000</v>
      </c>
      <c r="H24" s="14">
        <f t="shared" si="5"/>
        <v>3567300</v>
      </c>
      <c r="I24" s="14">
        <f t="shared" si="16"/>
        <v>565600</v>
      </c>
      <c r="J24" s="14">
        <f t="shared" si="16"/>
        <v>1287800</v>
      </c>
      <c r="K24" s="14">
        <f t="shared" si="16"/>
        <v>893000</v>
      </c>
      <c r="L24" s="14">
        <f t="shared" si="16"/>
        <v>820900</v>
      </c>
      <c r="M24" s="14">
        <f t="shared" si="7"/>
        <v>296961.61</v>
      </c>
      <c r="N24" s="14">
        <f t="shared" si="17"/>
        <v>296961.61</v>
      </c>
      <c r="O24" s="14">
        <f t="shared" si="17"/>
        <v>0</v>
      </c>
      <c r="P24" s="14">
        <f t="shared" si="17"/>
        <v>0</v>
      </c>
      <c r="Q24" s="14">
        <f t="shared" si="17"/>
        <v>0</v>
      </c>
    </row>
    <row r="25" spans="1:17" ht="31.5" thickTop="1" thickBot="1" x14ac:dyDescent="0.3">
      <c r="A25" s="7" t="s">
        <v>23</v>
      </c>
      <c r="B25" s="10" t="s">
        <v>24</v>
      </c>
      <c r="C25" s="14">
        <f t="shared" si="3"/>
        <v>6300000</v>
      </c>
      <c r="D25" s="14">
        <f t="shared" ref="D25:G26" si="18">SUM(D26)</f>
        <v>1701000</v>
      </c>
      <c r="E25" s="14">
        <f t="shared" si="18"/>
        <v>1575000</v>
      </c>
      <c r="F25" s="14">
        <f t="shared" si="18"/>
        <v>1575000</v>
      </c>
      <c r="G25" s="14">
        <f t="shared" si="18"/>
        <v>1449000</v>
      </c>
      <c r="H25" s="14">
        <f t="shared" si="5"/>
        <v>2900000</v>
      </c>
      <c r="I25" s="14">
        <f t="shared" ref="I25:L26" si="19">SUM(I26)</f>
        <v>588000</v>
      </c>
      <c r="J25" s="14">
        <f t="shared" si="19"/>
        <v>920000</v>
      </c>
      <c r="K25" s="14">
        <f t="shared" si="19"/>
        <v>725000</v>
      </c>
      <c r="L25" s="14">
        <f t="shared" si="19"/>
        <v>667000</v>
      </c>
      <c r="M25" s="14">
        <f t="shared" si="7"/>
        <v>323392.32</v>
      </c>
      <c r="N25" s="14">
        <f t="shared" ref="N25:Q26" si="20">SUM(N26)</f>
        <v>323392.32</v>
      </c>
      <c r="O25" s="14">
        <f t="shared" si="20"/>
        <v>0</v>
      </c>
      <c r="P25" s="14">
        <f t="shared" si="20"/>
        <v>0</v>
      </c>
      <c r="Q25" s="14">
        <f t="shared" si="20"/>
        <v>0</v>
      </c>
    </row>
    <row r="26" spans="1:17" ht="16.5" thickTop="1" thickBot="1" x14ac:dyDescent="0.3">
      <c r="A26" s="7" t="s">
        <v>1</v>
      </c>
      <c r="B26" s="11" t="s">
        <v>10</v>
      </c>
      <c r="C26" s="14">
        <f t="shared" si="3"/>
        <v>6300000</v>
      </c>
      <c r="D26" s="14">
        <f t="shared" si="18"/>
        <v>1701000</v>
      </c>
      <c r="E26" s="14">
        <f t="shared" si="18"/>
        <v>1575000</v>
      </c>
      <c r="F26" s="14">
        <f t="shared" si="18"/>
        <v>1575000</v>
      </c>
      <c r="G26" s="14">
        <f t="shared" si="18"/>
        <v>1449000</v>
      </c>
      <c r="H26" s="14">
        <f t="shared" si="5"/>
        <v>2900000</v>
      </c>
      <c r="I26" s="14">
        <f t="shared" si="19"/>
        <v>588000</v>
      </c>
      <c r="J26" s="14">
        <f t="shared" si="19"/>
        <v>920000</v>
      </c>
      <c r="K26" s="14">
        <f t="shared" si="19"/>
        <v>725000</v>
      </c>
      <c r="L26" s="14">
        <f t="shared" si="19"/>
        <v>667000</v>
      </c>
      <c r="M26" s="14">
        <f t="shared" si="7"/>
        <v>323392.32</v>
      </c>
      <c r="N26" s="14">
        <f t="shared" si="20"/>
        <v>323392.32</v>
      </c>
      <c r="O26" s="14">
        <f t="shared" si="20"/>
        <v>0</v>
      </c>
      <c r="P26" s="14">
        <f t="shared" si="20"/>
        <v>0</v>
      </c>
      <c r="Q26" s="14">
        <f t="shared" si="20"/>
        <v>0</v>
      </c>
    </row>
    <row r="27" spans="1:17" ht="16.5" thickTop="1" thickBot="1" x14ac:dyDescent="0.3">
      <c r="A27" s="7" t="s">
        <v>1</v>
      </c>
      <c r="B27" s="12" t="s">
        <v>13</v>
      </c>
      <c r="C27" s="14">
        <f t="shared" si="3"/>
        <v>6300000</v>
      </c>
      <c r="D27" s="14">
        <v>1701000</v>
      </c>
      <c r="E27" s="14">
        <v>1575000</v>
      </c>
      <c r="F27" s="14">
        <v>1575000</v>
      </c>
      <c r="G27" s="14">
        <v>1449000</v>
      </c>
      <c r="H27" s="14">
        <f t="shared" si="5"/>
        <v>2900000</v>
      </c>
      <c r="I27" s="14">
        <v>588000</v>
      </c>
      <c r="J27" s="14">
        <v>920000</v>
      </c>
      <c r="K27" s="14">
        <v>725000</v>
      </c>
      <c r="L27" s="14">
        <v>667000</v>
      </c>
      <c r="M27" s="14">
        <f t="shared" si="7"/>
        <v>323392.32</v>
      </c>
      <c r="N27" s="14">
        <v>323392.32</v>
      </c>
      <c r="O27" s="14">
        <v>0</v>
      </c>
      <c r="P27" s="14">
        <v>0</v>
      </c>
      <c r="Q27" s="14">
        <v>0</v>
      </c>
    </row>
    <row r="28" spans="1:17" ht="16.5" thickTop="1" thickBot="1" x14ac:dyDescent="0.3">
      <c r="A28" s="7" t="s">
        <v>25</v>
      </c>
      <c r="B28" s="10" t="s">
        <v>26</v>
      </c>
      <c r="C28" s="14">
        <f t="shared" si="3"/>
        <v>4100000</v>
      </c>
      <c r="D28" s="14">
        <f t="shared" ref="D28:G30" si="21">SUM(D29)</f>
        <v>1107000</v>
      </c>
      <c r="E28" s="14">
        <f t="shared" si="21"/>
        <v>1025000</v>
      </c>
      <c r="F28" s="14">
        <f t="shared" si="21"/>
        <v>1025000</v>
      </c>
      <c r="G28" s="14">
        <f t="shared" si="21"/>
        <v>943000</v>
      </c>
      <c r="H28" s="14">
        <f t="shared" si="5"/>
        <v>3567300</v>
      </c>
      <c r="I28" s="14">
        <f t="shared" ref="I28:L30" si="22">SUM(I29)</f>
        <v>565600</v>
      </c>
      <c r="J28" s="14">
        <f t="shared" si="22"/>
        <v>1287800</v>
      </c>
      <c r="K28" s="14">
        <f t="shared" si="22"/>
        <v>893000</v>
      </c>
      <c r="L28" s="14">
        <f t="shared" si="22"/>
        <v>820900</v>
      </c>
      <c r="M28" s="14">
        <f t="shared" si="7"/>
        <v>296961.61</v>
      </c>
      <c r="N28" s="14">
        <f t="shared" ref="N28:Q30" si="23">SUM(N29)</f>
        <v>296961.61</v>
      </c>
      <c r="O28" s="14">
        <f t="shared" si="23"/>
        <v>0</v>
      </c>
      <c r="P28" s="14">
        <f t="shared" si="23"/>
        <v>0</v>
      </c>
      <c r="Q28" s="14">
        <f t="shared" si="23"/>
        <v>0</v>
      </c>
    </row>
    <row r="29" spans="1:17" ht="16.5" thickTop="1" thickBot="1" x14ac:dyDescent="0.3">
      <c r="A29" s="7" t="s">
        <v>1</v>
      </c>
      <c r="B29" s="11" t="s">
        <v>10</v>
      </c>
      <c r="C29" s="14">
        <f t="shared" si="3"/>
        <v>4100000</v>
      </c>
      <c r="D29" s="14">
        <f t="shared" si="21"/>
        <v>1107000</v>
      </c>
      <c r="E29" s="14">
        <f t="shared" si="21"/>
        <v>1025000</v>
      </c>
      <c r="F29" s="14">
        <f t="shared" si="21"/>
        <v>1025000</v>
      </c>
      <c r="G29" s="14">
        <f t="shared" si="21"/>
        <v>943000</v>
      </c>
      <c r="H29" s="14">
        <f t="shared" si="5"/>
        <v>3567300</v>
      </c>
      <c r="I29" s="14">
        <f t="shared" si="22"/>
        <v>565600</v>
      </c>
      <c r="J29" s="14">
        <f t="shared" si="22"/>
        <v>1287800</v>
      </c>
      <c r="K29" s="14">
        <f t="shared" si="22"/>
        <v>893000</v>
      </c>
      <c r="L29" s="14">
        <f t="shared" si="22"/>
        <v>820900</v>
      </c>
      <c r="M29" s="14">
        <f t="shared" si="7"/>
        <v>296961.61</v>
      </c>
      <c r="N29" s="14">
        <f t="shared" si="23"/>
        <v>296961.61</v>
      </c>
      <c r="O29" s="14">
        <f t="shared" si="23"/>
        <v>0</v>
      </c>
      <c r="P29" s="14">
        <f t="shared" si="23"/>
        <v>0</v>
      </c>
      <c r="Q29" s="14">
        <f t="shared" si="23"/>
        <v>0</v>
      </c>
    </row>
    <row r="30" spans="1:17" ht="16.5" thickTop="1" thickBot="1" x14ac:dyDescent="0.3">
      <c r="A30" s="7" t="s">
        <v>1</v>
      </c>
      <c r="B30" s="12" t="s">
        <v>14</v>
      </c>
      <c r="C30" s="14">
        <f t="shared" si="3"/>
        <v>4100000</v>
      </c>
      <c r="D30" s="14">
        <f t="shared" si="21"/>
        <v>1107000</v>
      </c>
      <c r="E30" s="14">
        <f t="shared" si="21"/>
        <v>1025000</v>
      </c>
      <c r="F30" s="14">
        <f t="shared" si="21"/>
        <v>1025000</v>
      </c>
      <c r="G30" s="14">
        <f t="shared" si="21"/>
        <v>943000</v>
      </c>
      <c r="H30" s="14">
        <f t="shared" si="5"/>
        <v>3567300</v>
      </c>
      <c r="I30" s="14">
        <f t="shared" si="22"/>
        <v>565600</v>
      </c>
      <c r="J30" s="14">
        <f t="shared" si="22"/>
        <v>1287800</v>
      </c>
      <c r="K30" s="14">
        <f t="shared" si="22"/>
        <v>893000</v>
      </c>
      <c r="L30" s="14">
        <f t="shared" si="22"/>
        <v>820900</v>
      </c>
      <c r="M30" s="14">
        <f t="shared" si="7"/>
        <v>296961.61</v>
      </c>
      <c r="N30" s="14">
        <f t="shared" si="23"/>
        <v>296961.61</v>
      </c>
      <c r="O30" s="14">
        <f t="shared" si="23"/>
        <v>0</v>
      </c>
      <c r="P30" s="14">
        <f t="shared" si="23"/>
        <v>0</v>
      </c>
      <c r="Q30" s="14">
        <f t="shared" si="23"/>
        <v>0</v>
      </c>
    </row>
    <row r="31" spans="1:17" ht="31.5" thickTop="1" thickBot="1" x14ac:dyDescent="0.3">
      <c r="A31" s="7" t="s">
        <v>1</v>
      </c>
      <c r="B31" s="13" t="s">
        <v>15</v>
      </c>
      <c r="C31" s="14">
        <f t="shared" si="3"/>
        <v>4100000</v>
      </c>
      <c r="D31" s="14">
        <v>1107000</v>
      </c>
      <c r="E31" s="14">
        <v>1025000</v>
      </c>
      <c r="F31" s="14">
        <v>1025000</v>
      </c>
      <c r="G31" s="14">
        <v>943000</v>
      </c>
      <c r="H31" s="14">
        <f t="shared" si="5"/>
        <v>3567300</v>
      </c>
      <c r="I31" s="14">
        <v>565600</v>
      </c>
      <c r="J31" s="14">
        <v>1287800</v>
      </c>
      <c r="K31" s="14">
        <v>893000</v>
      </c>
      <c r="L31" s="14">
        <v>820900</v>
      </c>
      <c r="M31" s="14">
        <f t="shared" si="7"/>
        <v>296961.61</v>
      </c>
      <c r="N31" s="14">
        <v>296961.61</v>
      </c>
      <c r="O31" s="14">
        <v>0</v>
      </c>
      <c r="P31" s="14">
        <v>0</v>
      </c>
      <c r="Q31" s="14">
        <v>0</v>
      </c>
    </row>
    <row r="32" spans="1:17" ht="16.5" thickTop="1" thickBot="1" x14ac:dyDescent="0.3">
      <c r="A32" s="7" t="s">
        <v>27</v>
      </c>
      <c r="B32" s="10" t="s">
        <v>28</v>
      </c>
      <c r="C32" s="14">
        <f t="shared" si="3"/>
        <v>60000</v>
      </c>
      <c r="D32" s="14">
        <f t="shared" ref="D32:G33" si="24">SUM(D33)</f>
        <v>16200</v>
      </c>
      <c r="E32" s="14">
        <f t="shared" si="24"/>
        <v>15000</v>
      </c>
      <c r="F32" s="14">
        <f t="shared" si="24"/>
        <v>15000</v>
      </c>
      <c r="G32" s="14">
        <f t="shared" si="24"/>
        <v>13800</v>
      </c>
      <c r="H32" s="14">
        <f t="shared" si="5"/>
        <v>48000</v>
      </c>
      <c r="I32" s="14">
        <f t="shared" ref="I32:L33" si="25">SUM(I33)</f>
        <v>13000</v>
      </c>
      <c r="J32" s="14">
        <f t="shared" si="25"/>
        <v>12000</v>
      </c>
      <c r="K32" s="14">
        <f t="shared" si="25"/>
        <v>12000</v>
      </c>
      <c r="L32" s="14">
        <f t="shared" si="25"/>
        <v>11000</v>
      </c>
      <c r="M32" s="14">
        <f t="shared" si="7"/>
        <v>12000</v>
      </c>
      <c r="N32" s="14">
        <f t="shared" ref="N32:Q33" si="26">SUM(N33)</f>
        <v>12000</v>
      </c>
      <c r="O32" s="14">
        <f t="shared" si="26"/>
        <v>0</v>
      </c>
      <c r="P32" s="14">
        <f t="shared" si="26"/>
        <v>0</v>
      </c>
      <c r="Q32" s="14">
        <f t="shared" si="26"/>
        <v>0</v>
      </c>
    </row>
    <row r="33" spans="1:17" ht="16.5" thickTop="1" thickBot="1" x14ac:dyDescent="0.3">
      <c r="A33" s="7" t="s">
        <v>1</v>
      </c>
      <c r="B33" s="11" t="s">
        <v>10</v>
      </c>
      <c r="C33" s="14">
        <f t="shared" si="3"/>
        <v>60000</v>
      </c>
      <c r="D33" s="14">
        <f t="shared" si="24"/>
        <v>16200</v>
      </c>
      <c r="E33" s="14">
        <f t="shared" si="24"/>
        <v>15000</v>
      </c>
      <c r="F33" s="14">
        <f t="shared" si="24"/>
        <v>15000</v>
      </c>
      <c r="G33" s="14">
        <f t="shared" si="24"/>
        <v>13800</v>
      </c>
      <c r="H33" s="14">
        <f t="shared" si="5"/>
        <v>48000</v>
      </c>
      <c r="I33" s="14">
        <f t="shared" si="25"/>
        <v>13000</v>
      </c>
      <c r="J33" s="14">
        <f t="shared" si="25"/>
        <v>12000</v>
      </c>
      <c r="K33" s="14">
        <f t="shared" si="25"/>
        <v>12000</v>
      </c>
      <c r="L33" s="14">
        <f t="shared" si="25"/>
        <v>11000</v>
      </c>
      <c r="M33" s="14">
        <f t="shared" si="7"/>
        <v>12000</v>
      </c>
      <c r="N33" s="14">
        <f t="shared" si="26"/>
        <v>12000</v>
      </c>
      <c r="O33" s="14">
        <f t="shared" si="26"/>
        <v>0</v>
      </c>
      <c r="P33" s="14">
        <f t="shared" si="26"/>
        <v>0</v>
      </c>
      <c r="Q33" s="14">
        <f t="shared" si="26"/>
        <v>0</v>
      </c>
    </row>
    <row r="34" spans="1:17" ht="16.5" thickTop="1" thickBot="1" x14ac:dyDescent="0.3">
      <c r="A34" s="7" t="s">
        <v>1</v>
      </c>
      <c r="B34" s="12" t="s">
        <v>13</v>
      </c>
      <c r="C34" s="14">
        <f t="shared" si="3"/>
        <v>60000</v>
      </c>
      <c r="D34" s="14">
        <v>16200</v>
      </c>
      <c r="E34" s="14">
        <v>15000</v>
      </c>
      <c r="F34" s="14">
        <v>15000</v>
      </c>
      <c r="G34" s="14">
        <v>13800</v>
      </c>
      <c r="H34" s="14">
        <f t="shared" si="5"/>
        <v>48000</v>
      </c>
      <c r="I34" s="14">
        <v>13000</v>
      </c>
      <c r="J34" s="14">
        <v>12000</v>
      </c>
      <c r="K34" s="14">
        <v>12000</v>
      </c>
      <c r="L34" s="14">
        <v>11000</v>
      </c>
      <c r="M34" s="14">
        <f t="shared" si="7"/>
        <v>12000</v>
      </c>
      <c r="N34" s="14">
        <v>12000</v>
      </c>
      <c r="O34" s="14">
        <v>0</v>
      </c>
      <c r="P34" s="14">
        <v>0</v>
      </c>
      <c r="Q34" s="14">
        <v>0</v>
      </c>
    </row>
    <row r="35" spans="1:17" ht="16.5" thickTop="1" thickBot="1" x14ac:dyDescent="0.3">
      <c r="A35" s="7" t="s">
        <v>29</v>
      </c>
      <c r="B35" s="10" t="s">
        <v>30</v>
      </c>
      <c r="C35" s="14">
        <f t="shared" si="3"/>
        <v>2500000</v>
      </c>
      <c r="D35" s="14">
        <f t="shared" ref="D35:G36" si="27">SUM(D36)</f>
        <v>675000</v>
      </c>
      <c r="E35" s="14">
        <f t="shared" si="27"/>
        <v>625000</v>
      </c>
      <c r="F35" s="14">
        <f t="shared" si="27"/>
        <v>625000</v>
      </c>
      <c r="G35" s="14">
        <f t="shared" si="27"/>
        <v>575000</v>
      </c>
      <c r="H35" s="14">
        <f t="shared" si="5"/>
        <v>2662300</v>
      </c>
      <c r="I35" s="14">
        <f t="shared" ref="I35:L36" si="28">SUM(I36)</f>
        <v>670900</v>
      </c>
      <c r="J35" s="14">
        <f t="shared" si="28"/>
        <v>713600</v>
      </c>
      <c r="K35" s="14">
        <f t="shared" si="28"/>
        <v>665600</v>
      </c>
      <c r="L35" s="14">
        <f t="shared" si="28"/>
        <v>612200</v>
      </c>
      <c r="M35" s="14">
        <f t="shared" si="7"/>
        <v>664958.4</v>
      </c>
      <c r="N35" s="14">
        <f t="shared" ref="N35:Q36" si="29">SUM(N36)</f>
        <v>664958.4</v>
      </c>
      <c r="O35" s="14">
        <f t="shared" si="29"/>
        <v>0</v>
      </c>
      <c r="P35" s="14">
        <f t="shared" si="29"/>
        <v>0</v>
      </c>
      <c r="Q35" s="14">
        <f t="shared" si="29"/>
        <v>0</v>
      </c>
    </row>
    <row r="36" spans="1:17" ht="16.5" thickTop="1" thickBot="1" x14ac:dyDescent="0.3">
      <c r="A36" s="7" t="s">
        <v>1</v>
      </c>
      <c r="B36" s="11" t="s">
        <v>10</v>
      </c>
      <c r="C36" s="14">
        <f t="shared" si="3"/>
        <v>2500000</v>
      </c>
      <c r="D36" s="14">
        <f t="shared" si="27"/>
        <v>675000</v>
      </c>
      <c r="E36" s="14">
        <f t="shared" si="27"/>
        <v>625000</v>
      </c>
      <c r="F36" s="14">
        <f t="shared" si="27"/>
        <v>625000</v>
      </c>
      <c r="G36" s="14">
        <f t="shared" si="27"/>
        <v>575000</v>
      </c>
      <c r="H36" s="14">
        <f t="shared" si="5"/>
        <v>2662300</v>
      </c>
      <c r="I36" s="14">
        <f t="shared" si="28"/>
        <v>670900</v>
      </c>
      <c r="J36" s="14">
        <f t="shared" si="28"/>
        <v>713600</v>
      </c>
      <c r="K36" s="14">
        <f t="shared" si="28"/>
        <v>665600</v>
      </c>
      <c r="L36" s="14">
        <f t="shared" si="28"/>
        <v>612200</v>
      </c>
      <c r="M36" s="14">
        <f t="shared" si="7"/>
        <v>664958.4</v>
      </c>
      <c r="N36" s="14">
        <f t="shared" si="29"/>
        <v>664958.4</v>
      </c>
      <c r="O36" s="14">
        <f t="shared" si="29"/>
        <v>0</v>
      </c>
      <c r="P36" s="14">
        <f t="shared" si="29"/>
        <v>0</v>
      </c>
      <c r="Q36" s="14">
        <f t="shared" si="29"/>
        <v>0</v>
      </c>
    </row>
    <row r="37" spans="1:17" ht="16.5" thickTop="1" thickBot="1" x14ac:dyDescent="0.3">
      <c r="A37" s="7" t="s">
        <v>1</v>
      </c>
      <c r="B37" s="12" t="s">
        <v>13</v>
      </c>
      <c r="C37" s="14">
        <f t="shared" si="3"/>
        <v>2500000</v>
      </c>
      <c r="D37" s="14">
        <v>675000</v>
      </c>
      <c r="E37" s="14">
        <v>625000</v>
      </c>
      <c r="F37" s="14">
        <v>625000</v>
      </c>
      <c r="G37" s="14">
        <v>575000</v>
      </c>
      <c r="H37" s="14">
        <f t="shared" si="5"/>
        <v>2662300</v>
      </c>
      <c r="I37" s="14">
        <v>670900</v>
      </c>
      <c r="J37" s="14">
        <v>713600</v>
      </c>
      <c r="K37" s="14">
        <v>665600</v>
      </c>
      <c r="L37" s="14">
        <v>612200</v>
      </c>
      <c r="M37" s="14">
        <f t="shared" si="7"/>
        <v>664958.4</v>
      </c>
      <c r="N37" s="14">
        <v>664958.4</v>
      </c>
      <c r="O37" s="14">
        <v>0</v>
      </c>
      <c r="P37" s="14">
        <v>0</v>
      </c>
      <c r="Q37" s="14">
        <v>0</v>
      </c>
    </row>
    <row r="38" spans="1:17" ht="16.5" thickTop="1" thickBot="1" x14ac:dyDescent="0.3">
      <c r="A38" s="7" t="s">
        <v>31</v>
      </c>
      <c r="B38" s="10" t="s">
        <v>32</v>
      </c>
      <c r="C38" s="14">
        <f t="shared" si="3"/>
        <v>20000</v>
      </c>
      <c r="D38" s="14">
        <f t="shared" ref="D38:G39" si="30">SUM(D39)</f>
        <v>6000</v>
      </c>
      <c r="E38" s="14">
        <f t="shared" si="30"/>
        <v>5000</v>
      </c>
      <c r="F38" s="14">
        <f t="shared" si="30"/>
        <v>5600</v>
      </c>
      <c r="G38" s="14">
        <f t="shared" si="30"/>
        <v>3400</v>
      </c>
      <c r="H38" s="14">
        <f t="shared" si="5"/>
        <v>10000</v>
      </c>
      <c r="I38" s="14">
        <f t="shared" ref="I38:L39" si="31">SUM(I39)</f>
        <v>4700</v>
      </c>
      <c r="J38" s="14">
        <f t="shared" si="31"/>
        <v>2500</v>
      </c>
      <c r="K38" s="14">
        <f t="shared" si="31"/>
        <v>1500</v>
      </c>
      <c r="L38" s="14">
        <f t="shared" si="31"/>
        <v>1300</v>
      </c>
      <c r="M38" s="14">
        <f t="shared" si="7"/>
        <v>4230</v>
      </c>
      <c r="N38" s="14">
        <f t="shared" ref="N38:Q39" si="32">SUM(N39)</f>
        <v>4230</v>
      </c>
      <c r="O38" s="14">
        <f t="shared" si="32"/>
        <v>0</v>
      </c>
      <c r="P38" s="14">
        <f t="shared" si="32"/>
        <v>0</v>
      </c>
      <c r="Q38" s="14">
        <f t="shared" si="32"/>
        <v>0</v>
      </c>
    </row>
    <row r="39" spans="1:17" ht="16.5" thickTop="1" thickBot="1" x14ac:dyDescent="0.3">
      <c r="A39" s="7" t="s">
        <v>1</v>
      </c>
      <c r="B39" s="11" t="s">
        <v>10</v>
      </c>
      <c r="C39" s="14">
        <f t="shared" si="3"/>
        <v>20000</v>
      </c>
      <c r="D39" s="14">
        <f t="shared" si="30"/>
        <v>6000</v>
      </c>
      <c r="E39" s="14">
        <f t="shared" si="30"/>
        <v>5000</v>
      </c>
      <c r="F39" s="14">
        <f t="shared" si="30"/>
        <v>5600</v>
      </c>
      <c r="G39" s="14">
        <f t="shared" si="30"/>
        <v>3400</v>
      </c>
      <c r="H39" s="14">
        <f t="shared" si="5"/>
        <v>10000</v>
      </c>
      <c r="I39" s="14">
        <f t="shared" si="31"/>
        <v>4700</v>
      </c>
      <c r="J39" s="14">
        <f t="shared" si="31"/>
        <v>2500</v>
      </c>
      <c r="K39" s="14">
        <f t="shared" si="31"/>
        <v>1500</v>
      </c>
      <c r="L39" s="14">
        <f t="shared" si="31"/>
        <v>1300</v>
      </c>
      <c r="M39" s="14">
        <f t="shared" si="7"/>
        <v>4230</v>
      </c>
      <c r="N39" s="14">
        <f t="shared" si="32"/>
        <v>4230</v>
      </c>
      <c r="O39" s="14">
        <f t="shared" si="32"/>
        <v>0</v>
      </c>
      <c r="P39" s="14">
        <f t="shared" si="32"/>
        <v>0</v>
      </c>
      <c r="Q39" s="14">
        <f t="shared" si="32"/>
        <v>0</v>
      </c>
    </row>
    <row r="40" spans="1:17" ht="16.5" thickTop="1" thickBot="1" x14ac:dyDescent="0.3">
      <c r="A40" s="7" t="s">
        <v>1</v>
      </c>
      <c r="B40" s="12" t="s">
        <v>13</v>
      </c>
      <c r="C40" s="14">
        <f t="shared" si="3"/>
        <v>20000</v>
      </c>
      <c r="D40" s="14">
        <v>6000</v>
      </c>
      <c r="E40" s="14">
        <v>5000</v>
      </c>
      <c r="F40" s="14">
        <v>5600</v>
      </c>
      <c r="G40" s="14">
        <v>3400</v>
      </c>
      <c r="H40" s="14">
        <f t="shared" si="5"/>
        <v>10000</v>
      </c>
      <c r="I40" s="14">
        <v>4700</v>
      </c>
      <c r="J40" s="14">
        <v>2500</v>
      </c>
      <c r="K40" s="14">
        <v>1500</v>
      </c>
      <c r="L40" s="14">
        <v>1300</v>
      </c>
      <c r="M40" s="14">
        <f t="shared" si="7"/>
        <v>4230</v>
      </c>
      <c r="N40" s="14">
        <v>4230</v>
      </c>
      <c r="O40" s="14">
        <v>0</v>
      </c>
      <c r="P40" s="14">
        <v>0</v>
      </c>
      <c r="Q40" s="14">
        <v>0</v>
      </c>
    </row>
    <row r="41" spans="1:17" ht="16.5" thickTop="1" thickBot="1" x14ac:dyDescent="0.3">
      <c r="A41" s="7" t="s">
        <v>33</v>
      </c>
      <c r="B41" s="9" t="s">
        <v>34</v>
      </c>
      <c r="C41" s="14">
        <f t="shared" si="3"/>
        <v>27020000</v>
      </c>
      <c r="D41" s="14">
        <f t="shared" ref="D41:G42" si="33">SUM(D45,D48,D51,D54,D57,D60,D64,D67,D70,D73,D76,D79,D82)</f>
        <v>7291400</v>
      </c>
      <c r="E41" s="14">
        <f t="shared" si="33"/>
        <v>6755000</v>
      </c>
      <c r="F41" s="14">
        <f t="shared" si="33"/>
        <v>6755000</v>
      </c>
      <c r="G41" s="14">
        <f t="shared" si="33"/>
        <v>6218600</v>
      </c>
      <c r="H41" s="14">
        <f t="shared" si="5"/>
        <v>30812400</v>
      </c>
      <c r="I41" s="14">
        <f t="shared" ref="I41:L42" si="34">SUM(I45,I48,I51,I54,I57,I60,I64,I67,I70,I73,I76,I79,I82)</f>
        <v>6583400</v>
      </c>
      <c r="J41" s="14">
        <f t="shared" si="34"/>
        <v>9435100</v>
      </c>
      <c r="K41" s="14">
        <f t="shared" si="34"/>
        <v>7703500</v>
      </c>
      <c r="L41" s="14">
        <f t="shared" si="34"/>
        <v>7090400</v>
      </c>
      <c r="M41" s="14">
        <f t="shared" si="7"/>
        <v>5297078.26</v>
      </c>
      <c r="N41" s="14">
        <f t="shared" ref="N41:Q42" si="35">SUM(N45,N48,N51,N54,N57,N60,N64,N67,N70,N73,N76,N79,N82)</f>
        <v>5297078.26</v>
      </c>
      <c r="O41" s="14">
        <f t="shared" si="35"/>
        <v>0</v>
      </c>
      <c r="P41" s="14">
        <f t="shared" si="35"/>
        <v>0</v>
      </c>
      <c r="Q41" s="14">
        <f t="shared" si="35"/>
        <v>0</v>
      </c>
    </row>
    <row r="42" spans="1:17" ht="16.5" thickTop="1" thickBot="1" x14ac:dyDescent="0.3">
      <c r="A42" s="7" t="s">
        <v>1</v>
      </c>
      <c r="B42" s="10" t="s">
        <v>10</v>
      </c>
      <c r="C42" s="14">
        <f t="shared" si="3"/>
        <v>27020000</v>
      </c>
      <c r="D42" s="14">
        <f t="shared" si="33"/>
        <v>7291400</v>
      </c>
      <c r="E42" s="14">
        <f t="shared" si="33"/>
        <v>6755000</v>
      </c>
      <c r="F42" s="14">
        <f t="shared" si="33"/>
        <v>6755000</v>
      </c>
      <c r="G42" s="14">
        <f t="shared" si="33"/>
        <v>6218600</v>
      </c>
      <c r="H42" s="14">
        <f t="shared" si="5"/>
        <v>30812400</v>
      </c>
      <c r="I42" s="14">
        <f t="shared" si="34"/>
        <v>6583400</v>
      </c>
      <c r="J42" s="14">
        <f t="shared" si="34"/>
        <v>9435100</v>
      </c>
      <c r="K42" s="14">
        <f t="shared" si="34"/>
        <v>7703500</v>
      </c>
      <c r="L42" s="14">
        <f t="shared" si="34"/>
        <v>7090400</v>
      </c>
      <c r="M42" s="14">
        <f t="shared" si="7"/>
        <v>5297078.26</v>
      </c>
      <c r="N42" s="14">
        <f t="shared" si="35"/>
        <v>5297078.26</v>
      </c>
      <c r="O42" s="14">
        <f t="shared" si="35"/>
        <v>0</v>
      </c>
      <c r="P42" s="14">
        <f t="shared" si="35"/>
        <v>0</v>
      </c>
      <c r="Q42" s="14">
        <f t="shared" si="35"/>
        <v>0</v>
      </c>
    </row>
    <row r="43" spans="1:17" ht="16.5" thickTop="1" thickBot="1" x14ac:dyDescent="0.3">
      <c r="A43" s="7" t="s">
        <v>1</v>
      </c>
      <c r="B43" s="11" t="s">
        <v>12</v>
      </c>
      <c r="C43" s="14">
        <f t="shared" si="3"/>
        <v>1200000</v>
      </c>
      <c r="D43" s="14">
        <f>SUM(D62,D69)</f>
        <v>320000</v>
      </c>
      <c r="E43" s="14">
        <f>SUM(E62,E69)</f>
        <v>300000</v>
      </c>
      <c r="F43" s="14">
        <f>SUM(F62,F69)</f>
        <v>300000</v>
      </c>
      <c r="G43" s="14">
        <f>SUM(G62,G69)</f>
        <v>280000</v>
      </c>
      <c r="H43" s="14">
        <f t="shared" si="5"/>
        <v>1200000</v>
      </c>
      <c r="I43" s="14">
        <f>SUM(I62,I69)</f>
        <v>360000</v>
      </c>
      <c r="J43" s="14">
        <f>SUM(J62,J69)</f>
        <v>260000</v>
      </c>
      <c r="K43" s="14">
        <f>SUM(K62,K69)</f>
        <v>300300</v>
      </c>
      <c r="L43" s="14">
        <f>SUM(L62,L69)</f>
        <v>279700</v>
      </c>
      <c r="M43" s="14">
        <f t="shared" si="7"/>
        <v>271645.46999999997</v>
      </c>
      <c r="N43" s="14">
        <f>SUM(N62,N69)</f>
        <v>271645.46999999997</v>
      </c>
      <c r="O43" s="14">
        <f>SUM(O62,O69)</f>
        <v>0</v>
      </c>
      <c r="P43" s="14">
        <f>SUM(P62,P69)</f>
        <v>0</v>
      </c>
      <c r="Q43" s="14">
        <f>SUM(Q62,Q69)</f>
        <v>0</v>
      </c>
    </row>
    <row r="44" spans="1:17" ht="16.5" thickTop="1" thickBot="1" x14ac:dyDescent="0.3">
      <c r="A44" s="7" t="s">
        <v>1</v>
      </c>
      <c r="B44" s="11" t="s">
        <v>13</v>
      </c>
      <c r="C44" s="14">
        <f t="shared" si="3"/>
        <v>25820000</v>
      </c>
      <c r="D44" s="14">
        <f>SUM(D47,D50,D53,D56,D59,D63,D66,D72,D75,D78,D81,D84)</f>
        <v>6971400</v>
      </c>
      <c r="E44" s="14">
        <f>SUM(E47,E50,E53,E56,E59,E63,E66,E72,E75,E78,E81,E84)</f>
        <v>6455000</v>
      </c>
      <c r="F44" s="14">
        <f>SUM(F47,F50,F53,F56,F59,F63,F66,F72,F75,F78,F81,F84)</f>
        <v>6455000</v>
      </c>
      <c r="G44" s="14">
        <f>SUM(G47,G50,G53,G56,G59,G63,G66,G72,G75,G78,G81,G84)</f>
        <v>5938600</v>
      </c>
      <c r="H44" s="14">
        <f t="shared" si="5"/>
        <v>29612400</v>
      </c>
      <c r="I44" s="14">
        <f>SUM(I47,I50,I53,I56,I59,I63,I66,I72,I75,I78,I81,I84)</f>
        <v>6223400</v>
      </c>
      <c r="J44" s="14">
        <f>SUM(J47,J50,J53,J56,J59,J63,J66,J72,J75,J78,J81,J84)</f>
        <v>9175100</v>
      </c>
      <c r="K44" s="14">
        <f>SUM(K47,K50,K53,K56,K59,K63,K66,K72,K75,K78,K81,K84)</f>
        <v>7403200</v>
      </c>
      <c r="L44" s="14">
        <f>SUM(L47,L50,L53,L56,L59,L63,L66,L72,L75,L78,L81,L84)</f>
        <v>6810700</v>
      </c>
      <c r="M44" s="14">
        <f t="shared" si="7"/>
        <v>5025432.79</v>
      </c>
      <c r="N44" s="14">
        <f>SUM(N47,N50,N53,N56,N59,N63,N66,N72,N75,N78,N81,N84)</f>
        <v>5025432.79</v>
      </c>
      <c r="O44" s="14">
        <f>SUM(O47,O50,O53,O56,O59,O63,O66,O72,O75,O78,O81,O84)</f>
        <v>0</v>
      </c>
      <c r="P44" s="14">
        <f>SUM(P47,P50,P53,P56,P59,P63,P66,P72,P75,P78,P81,P84)</f>
        <v>0</v>
      </c>
      <c r="Q44" s="14">
        <f>SUM(Q47,Q50,Q53,Q56,Q59,Q63,Q66,Q72,Q75,Q78,Q81,Q84)</f>
        <v>0</v>
      </c>
    </row>
    <row r="45" spans="1:17" ht="31.5" thickTop="1" thickBot="1" x14ac:dyDescent="0.3">
      <c r="A45" s="7" t="s">
        <v>35</v>
      </c>
      <c r="B45" s="10" t="s">
        <v>36</v>
      </c>
      <c r="C45" s="14">
        <f t="shared" si="3"/>
        <v>3630000</v>
      </c>
      <c r="D45" s="14">
        <f t="shared" ref="D45:G46" si="36">SUM(D46)</f>
        <v>980100</v>
      </c>
      <c r="E45" s="14">
        <f t="shared" si="36"/>
        <v>907500</v>
      </c>
      <c r="F45" s="14">
        <f t="shared" si="36"/>
        <v>907500</v>
      </c>
      <c r="G45" s="14">
        <f t="shared" si="36"/>
        <v>834900</v>
      </c>
      <c r="H45" s="14">
        <f t="shared" si="5"/>
        <v>1800000</v>
      </c>
      <c r="I45" s="14">
        <f t="shared" ref="I45:L46" si="37">SUM(I46)</f>
        <v>214000</v>
      </c>
      <c r="J45" s="14">
        <f t="shared" si="37"/>
        <v>722000</v>
      </c>
      <c r="K45" s="14">
        <f t="shared" si="37"/>
        <v>450000</v>
      </c>
      <c r="L45" s="14">
        <f t="shared" si="37"/>
        <v>414000</v>
      </c>
      <c r="M45" s="14">
        <f t="shared" si="7"/>
        <v>151463.69</v>
      </c>
      <c r="N45" s="14">
        <f t="shared" ref="N45:Q46" si="38">SUM(N46)</f>
        <v>151463.69</v>
      </c>
      <c r="O45" s="14">
        <f t="shared" si="38"/>
        <v>0</v>
      </c>
      <c r="P45" s="14">
        <f t="shared" si="38"/>
        <v>0</v>
      </c>
      <c r="Q45" s="14">
        <f t="shared" si="38"/>
        <v>0</v>
      </c>
    </row>
    <row r="46" spans="1:17" ht="16.5" thickTop="1" thickBot="1" x14ac:dyDescent="0.3">
      <c r="A46" s="7" t="s">
        <v>1</v>
      </c>
      <c r="B46" s="11" t="s">
        <v>10</v>
      </c>
      <c r="C46" s="14">
        <f t="shared" si="3"/>
        <v>3630000</v>
      </c>
      <c r="D46" s="14">
        <f t="shared" si="36"/>
        <v>980100</v>
      </c>
      <c r="E46" s="14">
        <f t="shared" si="36"/>
        <v>907500</v>
      </c>
      <c r="F46" s="14">
        <f t="shared" si="36"/>
        <v>907500</v>
      </c>
      <c r="G46" s="14">
        <f t="shared" si="36"/>
        <v>834900</v>
      </c>
      <c r="H46" s="14">
        <f t="shared" si="5"/>
        <v>1800000</v>
      </c>
      <c r="I46" s="14">
        <f t="shared" si="37"/>
        <v>214000</v>
      </c>
      <c r="J46" s="14">
        <f t="shared" si="37"/>
        <v>722000</v>
      </c>
      <c r="K46" s="14">
        <f t="shared" si="37"/>
        <v>450000</v>
      </c>
      <c r="L46" s="14">
        <f t="shared" si="37"/>
        <v>414000</v>
      </c>
      <c r="M46" s="14">
        <f t="shared" si="7"/>
        <v>151463.69</v>
      </c>
      <c r="N46" s="14">
        <f t="shared" si="38"/>
        <v>151463.69</v>
      </c>
      <c r="O46" s="14">
        <f t="shared" si="38"/>
        <v>0</v>
      </c>
      <c r="P46" s="14">
        <f t="shared" si="38"/>
        <v>0</v>
      </c>
      <c r="Q46" s="14">
        <f t="shared" si="38"/>
        <v>0</v>
      </c>
    </row>
    <row r="47" spans="1:17" ht="16.5" thickTop="1" thickBot="1" x14ac:dyDescent="0.3">
      <c r="A47" s="7" t="s">
        <v>1</v>
      </c>
      <c r="B47" s="12" t="s">
        <v>13</v>
      </c>
      <c r="C47" s="14">
        <f t="shared" si="3"/>
        <v>3630000</v>
      </c>
      <c r="D47" s="14">
        <v>980100</v>
      </c>
      <c r="E47" s="14">
        <v>907500</v>
      </c>
      <c r="F47" s="14">
        <v>907500</v>
      </c>
      <c r="G47" s="14">
        <v>834900</v>
      </c>
      <c r="H47" s="14">
        <f t="shared" si="5"/>
        <v>1800000</v>
      </c>
      <c r="I47" s="14">
        <v>214000</v>
      </c>
      <c r="J47" s="14">
        <v>722000</v>
      </c>
      <c r="K47" s="14">
        <v>450000</v>
      </c>
      <c r="L47" s="14">
        <v>414000</v>
      </c>
      <c r="M47" s="14">
        <f t="shared" si="7"/>
        <v>151463.69</v>
      </c>
      <c r="N47" s="14">
        <v>151463.69</v>
      </c>
      <c r="O47" s="14">
        <v>0</v>
      </c>
      <c r="P47" s="14">
        <v>0</v>
      </c>
      <c r="Q47" s="14">
        <v>0</v>
      </c>
    </row>
    <row r="48" spans="1:17" ht="16.5" thickTop="1" thickBot="1" x14ac:dyDescent="0.3">
      <c r="A48" s="7" t="s">
        <v>37</v>
      </c>
      <c r="B48" s="10" t="s">
        <v>38</v>
      </c>
      <c r="C48" s="14">
        <f t="shared" si="3"/>
        <v>2800000</v>
      </c>
      <c r="D48" s="14">
        <f t="shared" ref="D48:G49" si="39">SUM(D49)</f>
        <v>756000</v>
      </c>
      <c r="E48" s="14">
        <f t="shared" si="39"/>
        <v>700000</v>
      </c>
      <c r="F48" s="14">
        <f t="shared" si="39"/>
        <v>700000</v>
      </c>
      <c r="G48" s="14">
        <f t="shared" si="39"/>
        <v>644000</v>
      </c>
      <c r="H48" s="14">
        <f t="shared" si="5"/>
        <v>3800000</v>
      </c>
      <c r="I48" s="14">
        <f t="shared" ref="I48:L49" si="40">SUM(I49)</f>
        <v>710000</v>
      </c>
      <c r="J48" s="14">
        <f t="shared" si="40"/>
        <v>1266000</v>
      </c>
      <c r="K48" s="14">
        <f t="shared" si="40"/>
        <v>950000</v>
      </c>
      <c r="L48" s="14">
        <f t="shared" si="40"/>
        <v>874000</v>
      </c>
      <c r="M48" s="14">
        <f t="shared" si="7"/>
        <v>660100.19999999995</v>
      </c>
      <c r="N48" s="14">
        <f t="shared" ref="N48:Q49" si="41">SUM(N49)</f>
        <v>660100.19999999995</v>
      </c>
      <c r="O48" s="14">
        <f t="shared" si="41"/>
        <v>0</v>
      </c>
      <c r="P48" s="14">
        <f t="shared" si="41"/>
        <v>0</v>
      </c>
      <c r="Q48" s="14">
        <f t="shared" si="41"/>
        <v>0</v>
      </c>
    </row>
    <row r="49" spans="1:17" ht="16.5" thickTop="1" thickBot="1" x14ac:dyDescent="0.3">
      <c r="A49" s="7" t="s">
        <v>1</v>
      </c>
      <c r="B49" s="11" t="s">
        <v>10</v>
      </c>
      <c r="C49" s="14">
        <f t="shared" si="3"/>
        <v>2800000</v>
      </c>
      <c r="D49" s="14">
        <f t="shared" si="39"/>
        <v>756000</v>
      </c>
      <c r="E49" s="14">
        <f t="shared" si="39"/>
        <v>700000</v>
      </c>
      <c r="F49" s="14">
        <f t="shared" si="39"/>
        <v>700000</v>
      </c>
      <c r="G49" s="14">
        <f t="shared" si="39"/>
        <v>644000</v>
      </c>
      <c r="H49" s="14">
        <f t="shared" si="5"/>
        <v>3800000</v>
      </c>
      <c r="I49" s="14">
        <f t="shared" si="40"/>
        <v>710000</v>
      </c>
      <c r="J49" s="14">
        <f t="shared" si="40"/>
        <v>1266000</v>
      </c>
      <c r="K49" s="14">
        <f t="shared" si="40"/>
        <v>950000</v>
      </c>
      <c r="L49" s="14">
        <f t="shared" si="40"/>
        <v>874000</v>
      </c>
      <c r="M49" s="14">
        <f t="shared" si="7"/>
        <v>660100.19999999995</v>
      </c>
      <c r="N49" s="14">
        <f t="shared" si="41"/>
        <v>660100.19999999995</v>
      </c>
      <c r="O49" s="14">
        <f t="shared" si="41"/>
        <v>0</v>
      </c>
      <c r="P49" s="14">
        <f t="shared" si="41"/>
        <v>0</v>
      </c>
      <c r="Q49" s="14">
        <f t="shared" si="41"/>
        <v>0</v>
      </c>
    </row>
    <row r="50" spans="1:17" ht="16.5" thickTop="1" thickBot="1" x14ac:dyDescent="0.3">
      <c r="A50" s="7" t="s">
        <v>1</v>
      </c>
      <c r="B50" s="12" t="s">
        <v>13</v>
      </c>
      <c r="C50" s="14">
        <f t="shared" si="3"/>
        <v>2800000</v>
      </c>
      <c r="D50" s="14">
        <v>756000</v>
      </c>
      <c r="E50" s="14">
        <v>700000</v>
      </c>
      <c r="F50" s="14">
        <v>700000</v>
      </c>
      <c r="G50" s="14">
        <v>644000</v>
      </c>
      <c r="H50" s="14">
        <f t="shared" si="5"/>
        <v>3800000</v>
      </c>
      <c r="I50" s="14">
        <v>710000</v>
      </c>
      <c r="J50" s="14">
        <v>1266000</v>
      </c>
      <c r="K50" s="14">
        <v>950000</v>
      </c>
      <c r="L50" s="14">
        <v>874000</v>
      </c>
      <c r="M50" s="14">
        <f t="shared" si="7"/>
        <v>660100.19999999995</v>
      </c>
      <c r="N50" s="14">
        <v>660100.19999999995</v>
      </c>
      <c r="O50" s="14">
        <v>0</v>
      </c>
      <c r="P50" s="14">
        <v>0</v>
      </c>
      <c r="Q50" s="14">
        <v>0</v>
      </c>
    </row>
    <row r="51" spans="1:17" ht="16.5" thickTop="1" thickBot="1" x14ac:dyDescent="0.3">
      <c r="A51" s="7" t="s">
        <v>39</v>
      </c>
      <c r="B51" s="10" t="s">
        <v>40</v>
      </c>
      <c r="C51" s="14">
        <f t="shared" si="3"/>
        <v>3600000</v>
      </c>
      <c r="D51" s="14">
        <f t="shared" ref="D51:G52" si="42">SUM(D52)</f>
        <v>972000</v>
      </c>
      <c r="E51" s="14">
        <f t="shared" si="42"/>
        <v>900000</v>
      </c>
      <c r="F51" s="14">
        <f t="shared" si="42"/>
        <v>900000</v>
      </c>
      <c r="G51" s="14">
        <f t="shared" si="42"/>
        <v>828000</v>
      </c>
      <c r="H51" s="14">
        <f t="shared" si="5"/>
        <v>3000000</v>
      </c>
      <c r="I51" s="14">
        <f t="shared" ref="I51:L52" si="43">SUM(I52)</f>
        <v>749000</v>
      </c>
      <c r="J51" s="14">
        <f t="shared" si="43"/>
        <v>811000</v>
      </c>
      <c r="K51" s="14">
        <f t="shared" si="43"/>
        <v>750000</v>
      </c>
      <c r="L51" s="14">
        <f t="shared" si="43"/>
        <v>690000</v>
      </c>
      <c r="M51" s="14">
        <f t="shared" si="7"/>
        <v>252510</v>
      </c>
      <c r="N51" s="14">
        <f t="shared" ref="N51:Q52" si="44">SUM(N52)</f>
        <v>252510</v>
      </c>
      <c r="O51" s="14">
        <f t="shared" si="44"/>
        <v>0</v>
      </c>
      <c r="P51" s="14">
        <f t="shared" si="44"/>
        <v>0</v>
      </c>
      <c r="Q51" s="14">
        <f t="shared" si="44"/>
        <v>0</v>
      </c>
    </row>
    <row r="52" spans="1:17" ht="16.5" thickTop="1" thickBot="1" x14ac:dyDescent="0.3">
      <c r="A52" s="7" t="s">
        <v>1</v>
      </c>
      <c r="B52" s="11" t="s">
        <v>10</v>
      </c>
      <c r="C52" s="14">
        <f t="shared" ref="C52:C91" si="45">SUM(D52:G52)</f>
        <v>3600000</v>
      </c>
      <c r="D52" s="14">
        <f t="shared" si="42"/>
        <v>972000</v>
      </c>
      <c r="E52" s="14">
        <f t="shared" si="42"/>
        <v>900000</v>
      </c>
      <c r="F52" s="14">
        <f t="shared" si="42"/>
        <v>900000</v>
      </c>
      <c r="G52" s="14">
        <f t="shared" si="42"/>
        <v>828000</v>
      </c>
      <c r="H52" s="14">
        <f t="shared" ref="H52:H91" si="46">SUM(I52:L52)</f>
        <v>3000000</v>
      </c>
      <c r="I52" s="14">
        <f t="shared" si="43"/>
        <v>749000</v>
      </c>
      <c r="J52" s="14">
        <f t="shared" si="43"/>
        <v>811000</v>
      </c>
      <c r="K52" s="14">
        <f t="shared" si="43"/>
        <v>750000</v>
      </c>
      <c r="L52" s="14">
        <f t="shared" si="43"/>
        <v>690000</v>
      </c>
      <c r="M52" s="14">
        <f t="shared" ref="M52:M91" si="47">SUM(N52:Q52)</f>
        <v>252510</v>
      </c>
      <c r="N52" s="14">
        <f t="shared" si="44"/>
        <v>252510</v>
      </c>
      <c r="O52" s="14">
        <f t="shared" si="44"/>
        <v>0</v>
      </c>
      <c r="P52" s="14">
        <f t="shared" si="44"/>
        <v>0</v>
      </c>
      <c r="Q52" s="14">
        <f t="shared" si="44"/>
        <v>0</v>
      </c>
    </row>
    <row r="53" spans="1:17" ht="16.5" thickTop="1" thickBot="1" x14ac:dyDescent="0.3">
      <c r="A53" s="7" t="s">
        <v>1</v>
      </c>
      <c r="B53" s="12" t="s">
        <v>13</v>
      </c>
      <c r="C53" s="14">
        <f t="shared" si="45"/>
        <v>3600000</v>
      </c>
      <c r="D53" s="14">
        <v>972000</v>
      </c>
      <c r="E53" s="14">
        <v>900000</v>
      </c>
      <c r="F53" s="14">
        <v>900000</v>
      </c>
      <c r="G53" s="14">
        <v>828000</v>
      </c>
      <c r="H53" s="14">
        <f t="shared" si="46"/>
        <v>3000000</v>
      </c>
      <c r="I53" s="14">
        <v>749000</v>
      </c>
      <c r="J53" s="14">
        <v>811000</v>
      </c>
      <c r="K53" s="14">
        <v>750000</v>
      </c>
      <c r="L53" s="14">
        <v>690000</v>
      </c>
      <c r="M53" s="14">
        <f t="shared" si="47"/>
        <v>252510</v>
      </c>
      <c r="N53" s="14">
        <v>252510</v>
      </c>
      <c r="O53" s="14">
        <v>0</v>
      </c>
      <c r="P53" s="14">
        <v>0</v>
      </c>
      <c r="Q53" s="14">
        <v>0</v>
      </c>
    </row>
    <row r="54" spans="1:17" ht="31.5" thickTop="1" thickBot="1" x14ac:dyDescent="0.3">
      <c r="A54" s="7" t="s">
        <v>41</v>
      </c>
      <c r="B54" s="10" t="s">
        <v>42</v>
      </c>
      <c r="C54" s="14">
        <f t="shared" si="45"/>
        <v>0</v>
      </c>
      <c r="D54" s="14">
        <f t="shared" ref="D54:G55" si="48">SUM(D55)</f>
        <v>0</v>
      </c>
      <c r="E54" s="14">
        <f t="shared" si="48"/>
        <v>0</v>
      </c>
      <c r="F54" s="14">
        <f t="shared" si="48"/>
        <v>0</v>
      </c>
      <c r="G54" s="14">
        <f t="shared" si="48"/>
        <v>0</v>
      </c>
      <c r="H54" s="14">
        <f t="shared" si="46"/>
        <v>4614000</v>
      </c>
      <c r="I54" s="14">
        <f t="shared" ref="I54:L55" si="49">SUM(I55)</f>
        <v>900800</v>
      </c>
      <c r="J54" s="14">
        <f t="shared" si="49"/>
        <v>1498500</v>
      </c>
      <c r="K54" s="14">
        <f t="shared" si="49"/>
        <v>1153500</v>
      </c>
      <c r="L54" s="14">
        <f t="shared" si="49"/>
        <v>1061200</v>
      </c>
      <c r="M54" s="14">
        <f t="shared" si="47"/>
        <v>508190.4</v>
      </c>
      <c r="N54" s="14">
        <f t="shared" ref="N54:Q55" si="50">SUM(N55)</f>
        <v>508190.4</v>
      </c>
      <c r="O54" s="14">
        <f t="shared" si="50"/>
        <v>0</v>
      </c>
      <c r="P54" s="14">
        <f t="shared" si="50"/>
        <v>0</v>
      </c>
      <c r="Q54" s="14">
        <f t="shared" si="50"/>
        <v>0</v>
      </c>
    </row>
    <row r="55" spans="1:17" ht="16.5" thickTop="1" thickBot="1" x14ac:dyDescent="0.3">
      <c r="A55" s="7" t="s">
        <v>1</v>
      </c>
      <c r="B55" s="11" t="s">
        <v>10</v>
      </c>
      <c r="C55" s="14">
        <f t="shared" si="45"/>
        <v>0</v>
      </c>
      <c r="D55" s="14">
        <f t="shared" si="48"/>
        <v>0</v>
      </c>
      <c r="E55" s="14">
        <f t="shared" si="48"/>
        <v>0</v>
      </c>
      <c r="F55" s="14">
        <f t="shared" si="48"/>
        <v>0</v>
      </c>
      <c r="G55" s="14">
        <f t="shared" si="48"/>
        <v>0</v>
      </c>
      <c r="H55" s="14">
        <f t="shared" si="46"/>
        <v>4614000</v>
      </c>
      <c r="I55" s="14">
        <f t="shared" si="49"/>
        <v>900800</v>
      </c>
      <c r="J55" s="14">
        <f t="shared" si="49"/>
        <v>1498500</v>
      </c>
      <c r="K55" s="14">
        <f t="shared" si="49"/>
        <v>1153500</v>
      </c>
      <c r="L55" s="14">
        <f t="shared" si="49"/>
        <v>1061200</v>
      </c>
      <c r="M55" s="14">
        <f t="shared" si="47"/>
        <v>508190.4</v>
      </c>
      <c r="N55" s="14">
        <f t="shared" si="50"/>
        <v>508190.4</v>
      </c>
      <c r="O55" s="14">
        <f t="shared" si="50"/>
        <v>0</v>
      </c>
      <c r="P55" s="14">
        <f t="shared" si="50"/>
        <v>0</v>
      </c>
      <c r="Q55" s="14">
        <f t="shared" si="50"/>
        <v>0</v>
      </c>
    </row>
    <row r="56" spans="1:17" ht="16.5" thickTop="1" thickBot="1" x14ac:dyDescent="0.3">
      <c r="A56" s="7" t="s">
        <v>1</v>
      </c>
      <c r="B56" s="12" t="s">
        <v>13</v>
      </c>
      <c r="C56" s="14">
        <f t="shared" si="45"/>
        <v>0</v>
      </c>
      <c r="D56" s="14">
        <v>0</v>
      </c>
      <c r="E56" s="14">
        <v>0</v>
      </c>
      <c r="F56" s="14">
        <v>0</v>
      </c>
      <c r="G56" s="14">
        <v>0</v>
      </c>
      <c r="H56" s="14">
        <f t="shared" si="46"/>
        <v>4614000</v>
      </c>
      <c r="I56" s="14">
        <v>900800</v>
      </c>
      <c r="J56" s="14">
        <v>1498500</v>
      </c>
      <c r="K56" s="14">
        <v>1153500</v>
      </c>
      <c r="L56" s="14">
        <v>1061200</v>
      </c>
      <c r="M56" s="14">
        <f t="shared" si="47"/>
        <v>508190.4</v>
      </c>
      <c r="N56" s="14">
        <v>508190.4</v>
      </c>
      <c r="O56" s="14">
        <v>0</v>
      </c>
      <c r="P56" s="14">
        <v>0</v>
      </c>
      <c r="Q56" s="14">
        <v>0</v>
      </c>
    </row>
    <row r="57" spans="1:17" ht="16.5" thickTop="1" thickBot="1" x14ac:dyDescent="0.3">
      <c r="A57" s="7" t="s">
        <v>43</v>
      </c>
      <c r="B57" s="10" t="s">
        <v>44</v>
      </c>
      <c r="C57" s="14">
        <f t="shared" si="45"/>
        <v>600000</v>
      </c>
      <c r="D57" s="14">
        <f t="shared" ref="D57:G58" si="51">SUM(D58)</f>
        <v>162000</v>
      </c>
      <c r="E57" s="14">
        <f t="shared" si="51"/>
        <v>150000</v>
      </c>
      <c r="F57" s="14">
        <f t="shared" si="51"/>
        <v>150000</v>
      </c>
      <c r="G57" s="14">
        <f t="shared" si="51"/>
        <v>138000</v>
      </c>
      <c r="H57" s="14">
        <f t="shared" si="46"/>
        <v>660000</v>
      </c>
      <c r="I57" s="14">
        <f t="shared" ref="I57:L58" si="52">SUM(I58)</f>
        <v>137200</v>
      </c>
      <c r="J57" s="14">
        <f t="shared" si="52"/>
        <v>206000</v>
      </c>
      <c r="K57" s="14">
        <f t="shared" si="52"/>
        <v>165000</v>
      </c>
      <c r="L57" s="14">
        <f t="shared" si="52"/>
        <v>151800</v>
      </c>
      <c r="M57" s="14">
        <f t="shared" si="47"/>
        <v>136806.5</v>
      </c>
      <c r="N57" s="14">
        <f t="shared" ref="N57:Q58" si="53">SUM(N58)</f>
        <v>136806.5</v>
      </c>
      <c r="O57" s="14">
        <f t="shared" si="53"/>
        <v>0</v>
      </c>
      <c r="P57" s="14">
        <f t="shared" si="53"/>
        <v>0</v>
      </c>
      <c r="Q57" s="14">
        <f t="shared" si="53"/>
        <v>0</v>
      </c>
    </row>
    <row r="58" spans="1:17" ht="16.5" thickTop="1" thickBot="1" x14ac:dyDescent="0.3">
      <c r="A58" s="7" t="s">
        <v>1</v>
      </c>
      <c r="B58" s="11" t="s">
        <v>10</v>
      </c>
      <c r="C58" s="14">
        <f t="shared" si="45"/>
        <v>600000</v>
      </c>
      <c r="D58" s="14">
        <f t="shared" si="51"/>
        <v>162000</v>
      </c>
      <c r="E58" s="14">
        <f t="shared" si="51"/>
        <v>150000</v>
      </c>
      <c r="F58" s="14">
        <f t="shared" si="51"/>
        <v>150000</v>
      </c>
      <c r="G58" s="14">
        <f t="shared" si="51"/>
        <v>138000</v>
      </c>
      <c r="H58" s="14">
        <f t="shared" si="46"/>
        <v>660000</v>
      </c>
      <c r="I58" s="14">
        <f t="shared" si="52"/>
        <v>137200</v>
      </c>
      <c r="J58" s="14">
        <f t="shared" si="52"/>
        <v>206000</v>
      </c>
      <c r="K58" s="14">
        <f t="shared" si="52"/>
        <v>165000</v>
      </c>
      <c r="L58" s="14">
        <f t="shared" si="52"/>
        <v>151800</v>
      </c>
      <c r="M58" s="14">
        <f t="shared" si="47"/>
        <v>136806.5</v>
      </c>
      <c r="N58" s="14">
        <f t="shared" si="53"/>
        <v>136806.5</v>
      </c>
      <c r="O58" s="14">
        <f t="shared" si="53"/>
        <v>0</v>
      </c>
      <c r="P58" s="14">
        <f t="shared" si="53"/>
        <v>0</v>
      </c>
      <c r="Q58" s="14">
        <f t="shared" si="53"/>
        <v>0</v>
      </c>
    </row>
    <row r="59" spans="1:17" ht="16.5" thickTop="1" thickBot="1" x14ac:dyDescent="0.3">
      <c r="A59" s="7" t="s">
        <v>1</v>
      </c>
      <c r="B59" s="12" t="s">
        <v>13</v>
      </c>
      <c r="C59" s="14">
        <f t="shared" si="45"/>
        <v>600000</v>
      </c>
      <c r="D59" s="14">
        <v>162000</v>
      </c>
      <c r="E59" s="14">
        <v>150000</v>
      </c>
      <c r="F59" s="14">
        <v>150000</v>
      </c>
      <c r="G59" s="14">
        <v>138000</v>
      </c>
      <c r="H59" s="14">
        <f t="shared" si="46"/>
        <v>660000</v>
      </c>
      <c r="I59" s="14">
        <v>137200</v>
      </c>
      <c r="J59" s="14">
        <v>206000</v>
      </c>
      <c r="K59" s="14">
        <v>165000</v>
      </c>
      <c r="L59" s="14">
        <v>151800</v>
      </c>
      <c r="M59" s="14">
        <f t="shared" si="47"/>
        <v>136806.5</v>
      </c>
      <c r="N59" s="14">
        <v>136806.5</v>
      </c>
      <c r="O59" s="14">
        <v>0</v>
      </c>
      <c r="P59" s="14">
        <v>0</v>
      </c>
      <c r="Q59" s="14">
        <v>0</v>
      </c>
    </row>
    <row r="60" spans="1:17" ht="16.5" thickTop="1" thickBot="1" x14ac:dyDescent="0.3">
      <c r="A60" s="7" t="s">
        <v>45</v>
      </c>
      <c r="B60" s="10" t="s">
        <v>46</v>
      </c>
      <c r="C60" s="14">
        <f t="shared" si="45"/>
        <v>11000000</v>
      </c>
      <c r="D60" s="14">
        <f>SUM(D61)</f>
        <v>2966000</v>
      </c>
      <c r="E60" s="14">
        <f>SUM(E61)</f>
        <v>2750000</v>
      </c>
      <c r="F60" s="14">
        <f>SUM(F61)</f>
        <v>2750000</v>
      </c>
      <c r="G60" s="14">
        <f>SUM(G61)</f>
        <v>2534000</v>
      </c>
      <c r="H60" s="14">
        <f t="shared" si="46"/>
        <v>11800000</v>
      </c>
      <c r="I60" s="14">
        <f>SUM(I61)</f>
        <v>2732000</v>
      </c>
      <c r="J60" s="14">
        <f>SUM(J61)</f>
        <v>3400000</v>
      </c>
      <c r="K60" s="14">
        <f>SUM(K61)</f>
        <v>2950000</v>
      </c>
      <c r="L60" s="14">
        <f>SUM(L61)</f>
        <v>2718000</v>
      </c>
      <c r="M60" s="14">
        <f t="shared" si="47"/>
        <v>2571366.4700000002</v>
      </c>
      <c r="N60" s="14">
        <f>SUM(N61)</f>
        <v>2571366.4700000002</v>
      </c>
      <c r="O60" s="14">
        <f>SUM(O61)</f>
        <v>0</v>
      </c>
      <c r="P60" s="14">
        <f>SUM(P61)</f>
        <v>0</v>
      </c>
      <c r="Q60" s="14">
        <f>SUM(Q61)</f>
        <v>0</v>
      </c>
    </row>
    <row r="61" spans="1:17" ht="16.5" thickTop="1" thickBot="1" x14ac:dyDescent="0.3">
      <c r="A61" s="7" t="s">
        <v>1</v>
      </c>
      <c r="B61" s="11" t="s">
        <v>10</v>
      </c>
      <c r="C61" s="14">
        <f t="shared" si="45"/>
        <v>11000000</v>
      </c>
      <c r="D61" s="14">
        <f>SUM(D62:D63)</f>
        <v>2966000</v>
      </c>
      <c r="E61" s="14">
        <f>SUM(E62:E63)</f>
        <v>2750000</v>
      </c>
      <c r="F61" s="14">
        <f>SUM(F62:F63)</f>
        <v>2750000</v>
      </c>
      <c r="G61" s="14">
        <f>SUM(G62:G63)</f>
        <v>2534000</v>
      </c>
      <c r="H61" s="14">
        <f t="shared" si="46"/>
        <v>11800000</v>
      </c>
      <c r="I61" s="14">
        <f>SUM(I62:I63)</f>
        <v>2732000</v>
      </c>
      <c r="J61" s="14">
        <f>SUM(J62:J63)</f>
        <v>3400000</v>
      </c>
      <c r="K61" s="14">
        <f>SUM(K62:K63)</f>
        <v>2950000</v>
      </c>
      <c r="L61" s="14">
        <f>SUM(L62:L63)</f>
        <v>2718000</v>
      </c>
      <c r="M61" s="14">
        <f t="shared" si="47"/>
        <v>2571366.4700000002</v>
      </c>
      <c r="N61" s="14">
        <f>SUM(N62:N63)</f>
        <v>2571366.4700000002</v>
      </c>
      <c r="O61" s="14">
        <f>SUM(O62:O63)</f>
        <v>0</v>
      </c>
      <c r="P61" s="14">
        <f>SUM(P62:P63)</f>
        <v>0</v>
      </c>
      <c r="Q61" s="14">
        <f>SUM(Q62:Q63)</f>
        <v>0</v>
      </c>
    </row>
    <row r="62" spans="1:17" ht="16.5" thickTop="1" thickBot="1" x14ac:dyDescent="0.3">
      <c r="A62" s="7" t="s">
        <v>1</v>
      </c>
      <c r="B62" s="12" t="s">
        <v>12</v>
      </c>
      <c r="C62" s="14">
        <f t="shared" si="45"/>
        <v>200000</v>
      </c>
      <c r="D62" s="14">
        <v>50000</v>
      </c>
      <c r="E62" s="14">
        <v>50000</v>
      </c>
      <c r="F62" s="14">
        <v>50000</v>
      </c>
      <c r="G62" s="14">
        <v>50000</v>
      </c>
      <c r="H62" s="14">
        <f t="shared" si="46"/>
        <v>200000</v>
      </c>
      <c r="I62" s="14">
        <v>100000</v>
      </c>
      <c r="J62" s="14">
        <v>0</v>
      </c>
      <c r="K62" s="14">
        <v>50000</v>
      </c>
      <c r="L62" s="14">
        <v>50000</v>
      </c>
      <c r="M62" s="14">
        <f t="shared" si="47"/>
        <v>79075.47</v>
      </c>
      <c r="N62" s="14">
        <v>79075.47</v>
      </c>
      <c r="O62" s="14">
        <v>0</v>
      </c>
      <c r="P62" s="14">
        <v>0</v>
      </c>
      <c r="Q62" s="14">
        <v>0</v>
      </c>
    </row>
    <row r="63" spans="1:17" ht="16.5" thickTop="1" thickBot="1" x14ac:dyDescent="0.3">
      <c r="A63" s="7" t="s">
        <v>1</v>
      </c>
      <c r="B63" s="12" t="s">
        <v>13</v>
      </c>
      <c r="C63" s="14">
        <f t="shared" si="45"/>
        <v>10800000</v>
      </c>
      <c r="D63" s="14">
        <v>2916000</v>
      </c>
      <c r="E63" s="14">
        <v>2700000</v>
      </c>
      <c r="F63" s="14">
        <v>2700000</v>
      </c>
      <c r="G63" s="14">
        <v>2484000</v>
      </c>
      <c r="H63" s="14">
        <f t="shared" si="46"/>
        <v>11600000</v>
      </c>
      <c r="I63" s="14">
        <v>2632000</v>
      </c>
      <c r="J63" s="14">
        <v>3400000</v>
      </c>
      <c r="K63" s="14">
        <v>2900000</v>
      </c>
      <c r="L63" s="14">
        <v>2668000</v>
      </c>
      <c r="M63" s="14">
        <f t="shared" si="47"/>
        <v>2492291</v>
      </c>
      <c r="N63" s="14">
        <v>2492291</v>
      </c>
      <c r="O63" s="14">
        <v>0</v>
      </c>
      <c r="P63" s="14">
        <v>0</v>
      </c>
      <c r="Q63" s="14">
        <v>0</v>
      </c>
    </row>
    <row r="64" spans="1:17" ht="31.5" thickTop="1" thickBot="1" x14ac:dyDescent="0.3">
      <c r="A64" s="7" t="s">
        <v>47</v>
      </c>
      <c r="B64" s="10" t="s">
        <v>48</v>
      </c>
      <c r="C64" s="14">
        <f t="shared" si="45"/>
        <v>2700000</v>
      </c>
      <c r="D64" s="14">
        <f t="shared" ref="D64:G65" si="54">SUM(D65)</f>
        <v>729000</v>
      </c>
      <c r="E64" s="14">
        <f t="shared" si="54"/>
        <v>675000</v>
      </c>
      <c r="F64" s="14">
        <f t="shared" si="54"/>
        <v>675000</v>
      </c>
      <c r="G64" s="14">
        <f t="shared" si="54"/>
        <v>621000</v>
      </c>
      <c r="H64" s="14">
        <f t="shared" si="46"/>
        <v>2525000</v>
      </c>
      <c r="I64" s="14">
        <f t="shared" ref="I64:L65" si="55">SUM(I65)</f>
        <v>581700</v>
      </c>
      <c r="J64" s="14">
        <f t="shared" si="55"/>
        <v>731200</v>
      </c>
      <c r="K64" s="14">
        <f t="shared" si="55"/>
        <v>631600</v>
      </c>
      <c r="L64" s="14">
        <f t="shared" si="55"/>
        <v>580500</v>
      </c>
      <c r="M64" s="14">
        <f t="shared" si="47"/>
        <v>554390</v>
      </c>
      <c r="N64" s="14">
        <f t="shared" ref="N64:Q65" si="56">SUM(N65)</f>
        <v>554390</v>
      </c>
      <c r="O64" s="14">
        <f t="shared" si="56"/>
        <v>0</v>
      </c>
      <c r="P64" s="14">
        <f t="shared" si="56"/>
        <v>0</v>
      </c>
      <c r="Q64" s="14">
        <f t="shared" si="56"/>
        <v>0</v>
      </c>
    </row>
    <row r="65" spans="1:17" ht="16.5" thickTop="1" thickBot="1" x14ac:dyDescent="0.3">
      <c r="A65" s="7" t="s">
        <v>1</v>
      </c>
      <c r="B65" s="11" t="s">
        <v>10</v>
      </c>
      <c r="C65" s="14">
        <f t="shared" si="45"/>
        <v>2700000</v>
      </c>
      <c r="D65" s="14">
        <f t="shared" si="54"/>
        <v>729000</v>
      </c>
      <c r="E65" s="14">
        <f t="shared" si="54"/>
        <v>675000</v>
      </c>
      <c r="F65" s="14">
        <f t="shared" si="54"/>
        <v>675000</v>
      </c>
      <c r="G65" s="14">
        <f t="shared" si="54"/>
        <v>621000</v>
      </c>
      <c r="H65" s="14">
        <f t="shared" si="46"/>
        <v>2525000</v>
      </c>
      <c r="I65" s="14">
        <f t="shared" si="55"/>
        <v>581700</v>
      </c>
      <c r="J65" s="14">
        <f t="shared" si="55"/>
        <v>731200</v>
      </c>
      <c r="K65" s="14">
        <f t="shared" si="55"/>
        <v>631600</v>
      </c>
      <c r="L65" s="14">
        <f t="shared" si="55"/>
        <v>580500</v>
      </c>
      <c r="M65" s="14">
        <f t="shared" si="47"/>
        <v>554390</v>
      </c>
      <c r="N65" s="14">
        <f t="shared" si="56"/>
        <v>554390</v>
      </c>
      <c r="O65" s="14">
        <f t="shared" si="56"/>
        <v>0</v>
      </c>
      <c r="P65" s="14">
        <f t="shared" si="56"/>
        <v>0</v>
      </c>
      <c r="Q65" s="14">
        <f t="shared" si="56"/>
        <v>0</v>
      </c>
    </row>
    <row r="66" spans="1:17" ht="16.5" thickTop="1" thickBot="1" x14ac:dyDescent="0.3">
      <c r="A66" s="7" t="s">
        <v>1</v>
      </c>
      <c r="B66" s="12" t="s">
        <v>13</v>
      </c>
      <c r="C66" s="14">
        <f t="shared" si="45"/>
        <v>2700000</v>
      </c>
      <c r="D66" s="14">
        <v>729000</v>
      </c>
      <c r="E66" s="14">
        <v>675000</v>
      </c>
      <c r="F66" s="14">
        <v>675000</v>
      </c>
      <c r="G66" s="14">
        <v>621000</v>
      </c>
      <c r="H66" s="14">
        <f t="shared" si="46"/>
        <v>2525000</v>
      </c>
      <c r="I66" s="14">
        <v>581700</v>
      </c>
      <c r="J66" s="14">
        <v>731200</v>
      </c>
      <c r="K66" s="14">
        <v>631600</v>
      </c>
      <c r="L66" s="14">
        <v>580500</v>
      </c>
      <c r="M66" s="14">
        <f t="shared" si="47"/>
        <v>554390</v>
      </c>
      <c r="N66" s="14">
        <v>554390</v>
      </c>
      <c r="O66" s="14">
        <v>0</v>
      </c>
      <c r="P66" s="14">
        <v>0</v>
      </c>
      <c r="Q66" s="14">
        <v>0</v>
      </c>
    </row>
    <row r="67" spans="1:17" ht="16.5" thickTop="1" thickBot="1" x14ac:dyDescent="0.3">
      <c r="A67" s="7" t="s">
        <v>49</v>
      </c>
      <c r="B67" s="10" t="s">
        <v>50</v>
      </c>
      <c r="C67" s="14">
        <f t="shared" si="45"/>
        <v>1000000</v>
      </c>
      <c r="D67" s="14">
        <f t="shared" ref="D67:G68" si="57">SUM(D68)</f>
        <v>270000</v>
      </c>
      <c r="E67" s="14">
        <f t="shared" si="57"/>
        <v>250000</v>
      </c>
      <c r="F67" s="14">
        <f t="shared" si="57"/>
        <v>250000</v>
      </c>
      <c r="G67" s="14">
        <f t="shared" si="57"/>
        <v>230000</v>
      </c>
      <c r="H67" s="14">
        <f t="shared" si="46"/>
        <v>1000000</v>
      </c>
      <c r="I67" s="14">
        <f t="shared" ref="I67:L68" si="58">SUM(I68)</f>
        <v>260000</v>
      </c>
      <c r="J67" s="14">
        <f t="shared" si="58"/>
        <v>260000</v>
      </c>
      <c r="K67" s="14">
        <f t="shared" si="58"/>
        <v>250300</v>
      </c>
      <c r="L67" s="14">
        <f t="shared" si="58"/>
        <v>229700</v>
      </c>
      <c r="M67" s="14">
        <f t="shared" si="47"/>
        <v>192570</v>
      </c>
      <c r="N67" s="14">
        <f t="shared" ref="N67:Q68" si="59">SUM(N68)</f>
        <v>192570</v>
      </c>
      <c r="O67" s="14">
        <f t="shared" si="59"/>
        <v>0</v>
      </c>
      <c r="P67" s="14">
        <f t="shared" si="59"/>
        <v>0</v>
      </c>
      <c r="Q67" s="14">
        <f t="shared" si="59"/>
        <v>0</v>
      </c>
    </row>
    <row r="68" spans="1:17" ht="16.5" thickTop="1" thickBot="1" x14ac:dyDescent="0.3">
      <c r="A68" s="7" t="s">
        <v>1</v>
      </c>
      <c r="B68" s="11" t="s">
        <v>10</v>
      </c>
      <c r="C68" s="14">
        <f t="shared" si="45"/>
        <v>1000000</v>
      </c>
      <c r="D68" s="14">
        <f t="shared" si="57"/>
        <v>270000</v>
      </c>
      <c r="E68" s="14">
        <f t="shared" si="57"/>
        <v>250000</v>
      </c>
      <c r="F68" s="14">
        <f t="shared" si="57"/>
        <v>250000</v>
      </c>
      <c r="G68" s="14">
        <f t="shared" si="57"/>
        <v>230000</v>
      </c>
      <c r="H68" s="14">
        <f t="shared" si="46"/>
        <v>1000000</v>
      </c>
      <c r="I68" s="14">
        <f t="shared" si="58"/>
        <v>260000</v>
      </c>
      <c r="J68" s="14">
        <f t="shared" si="58"/>
        <v>260000</v>
      </c>
      <c r="K68" s="14">
        <f t="shared" si="58"/>
        <v>250300</v>
      </c>
      <c r="L68" s="14">
        <f t="shared" si="58"/>
        <v>229700</v>
      </c>
      <c r="M68" s="14">
        <f t="shared" si="47"/>
        <v>192570</v>
      </c>
      <c r="N68" s="14">
        <f t="shared" si="59"/>
        <v>192570</v>
      </c>
      <c r="O68" s="14">
        <f t="shared" si="59"/>
        <v>0</v>
      </c>
      <c r="P68" s="14">
        <f t="shared" si="59"/>
        <v>0</v>
      </c>
      <c r="Q68" s="14">
        <f t="shared" si="59"/>
        <v>0</v>
      </c>
    </row>
    <row r="69" spans="1:17" ht="16.5" thickTop="1" thickBot="1" x14ac:dyDescent="0.3">
      <c r="A69" s="7" t="s">
        <v>1</v>
      </c>
      <c r="B69" s="12" t="s">
        <v>12</v>
      </c>
      <c r="C69" s="14">
        <f t="shared" si="45"/>
        <v>1000000</v>
      </c>
      <c r="D69" s="14">
        <v>270000</v>
      </c>
      <c r="E69" s="14">
        <v>250000</v>
      </c>
      <c r="F69" s="14">
        <v>250000</v>
      </c>
      <c r="G69" s="14">
        <v>230000</v>
      </c>
      <c r="H69" s="14">
        <f t="shared" si="46"/>
        <v>1000000</v>
      </c>
      <c r="I69" s="14">
        <v>260000</v>
      </c>
      <c r="J69" s="14">
        <v>260000</v>
      </c>
      <c r="K69" s="14">
        <v>250300</v>
      </c>
      <c r="L69" s="14">
        <v>229700</v>
      </c>
      <c r="M69" s="14">
        <f t="shared" si="47"/>
        <v>192570</v>
      </c>
      <c r="N69" s="14">
        <v>192570</v>
      </c>
      <c r="O69" s="14">
        <v>0</v>
      </c>
      <c r="P69" s="14">
        <v>0</v>
      </c>
      <c r="Q69" s="14">
        <v>0</v>
      </c>
    </row>
    <row r="70" spans="1:17" ht="31.5" thickTop="1" thickBot="1" x14ac:dyDescent="0.3">
      <c r="A70" s="7" t="s">
        <v>51</v>
      </c>
      <c r="B70" s="10" t="s">
        <v>52</v>
      </c>
      <c r="C70" s="14">
        <f t="shared" si="45"/>
        <v>260000</v>
      </c>
      <c r="D70" s="14">
        <f t="shared" ref="D70:G71" si="60">SUM(D71)</f>
        <v>70200</v>
      </c>
      <c r="E70" s="14">
        <f t="shared" si="60"/>
        <v>65000</v>
      </c>
      <c r="F70" s="14">
        <f t="shared" si="60"/>
        <v>65000</v>
      </c>
      <c r="G70" s="14">
        <f t="shared" si="60"/>
        <v>59800</v>
      </c>
      <c r="H70" s="14">
        <f t="shared" si="46"/>
        <v>465000</v>
      </c>
      <c r="I70" s="14">
        <f t="shared" ref="I70:L71" si="61">SUM(I71)</f>
        <v>58600</v>
      </c>
      <c r="J70" s="14">
        <f t="shared" si="61"/>
        <v>183200</v>
      </c>
      <c r="K70" s="14">
        <f t="shared" si="61"/>
        <v>116300</v>
      </c>
      <c r="L70" s="14">
        <f t="shared" si="61"/>
        <v>106900</v>
      </c>
      <c r="M70" s="14">
        <f t="shared" si="47"/>
        <v>37391</v>
      </c>
      <c r="N70" s="14">
        <f t="shared" ref="N70:Q71" si="62">SUM(N71)</f>
        <v>37391</v>
      </c>
      <c r="O70" s="14">
        <f t="shared" si="62"/>
        <v>0</v>
      </c>
      <c r="P70" s="14">
        <f t="shared" si="62"/>
        <v>0</v>
      </c>
      <c r="Q70" s="14">
        <f t="shared" si="62"/>
        <v>0</v>
      </c>
    </row>
    <row r="71" spans="1:17" ht="16.5" thickTop="1" thickBot="1" x14ac:dyDescent="0.3">
      <c r="A71" s="7" t="s">
        <v>1</v>
      </c>
      <c r="B71" s="11" t="s">
        <v>10</v>
      </c>
      <c r="C71" s="14">
        <f t="shared" si="45"/>
        <v>260000</v>
      </c>
      <c r="D71" s="14">
        <f t="shared" si="60"/>
        <v>70200</v>
      </c>
      <c r="E71" s="14">
        <f t="shared" si="60"/>
        <v>65000</v>
      </c>
      <c r="F71" s="14">
        <f t="shared" si="60"/>
        <v>65000</v>
      </c>
      <c r="G71" s="14">
        <f t="shared" si="60"/>
        <v>59800</v>
      </c>
      <c r="H71" s="14">
        <f t="shared" si="46"/>
        <v>465000</v>
      </c>
      <c r="I71" s="14">
        <f t="shared" si="61"/>
        <v>58600</v>
      </c>
      <c r="J71" s="14">
        <f t="shared" si="61"/>
        <v>183200</v>
      </c>
      <c r="K71" s="14">
        <f t="shared" si="61"/>
        <v>116300</v>
      </c>
      <c r="L71" s="14">
        <f t="shared" si="61"/>
        <v>106900</v>
      </c>
      <c r="M71" s="14">
        <f t="shared" si="47"/>
        <v>37391</v>
      </c>
      <c r="N71" s="14">
        <f t="shared" si="62"/>
        <v>37391</v>
      </c>
      <c r="O71" s="14">
        <f t="shared" si="62"/>
        <v>0</v>
      </c>
      <c r="P71" s="14">
        <f t="shared" si="62"/>
        <v>0</v>
      </c>
      <c r="Q71" s="14">
        <f t="shared" si="62"/>
        <v>0</v>
      </c>
    </row>
    <row r="72" spans="1:17" ht="16.5" thickTop="1" thickBot="1" x14ac:dyDescent="0.3">
      <c r="A72" s="7" t="s">
        <v>1</v>
      </c>
      <c r="B72" s="12" t="s">
        <v>13</v>
      </c>
      <c r="C72" s="14">
        <f t="shared" si="45"/>
        <v>260000</v>
      </c>
      <c r="D72" s="14">
        <v>70200</v>
      </c>
      <c r="E72" s="14">
        <v>65000</v>
      </c>
      <c r="F72" s="14">
        <v>65000</v>
      </c>
      <c r="G72" s="14">
        <v>59800</v>
      </c>
      <c r="H72" s="14">
        <f t="shared" si="46"/>
        <v>465000</v>
      </c>
      <c r="I72" s="14">
        <v>58600</v>
      </c>
      <c r="J72" s="14">
        <v>183200</v>
      </c>
      <c r="K72" s="14">
        <v>116300</v>
      </c>
      <c r="L72" s="14">
        <v>106900</v>
      </c>
      <c r="M72" s="14">
        <f t="shared" si="47"/>
        <v>37391</v>
      </c>
      <c r="N72" s="14">
        <v>37391</v>
      </c>
      <c r="O72" s="14">
        <v>0</v>
      </c>
      <c r="P72" s="14">
        <v>0</v>
      </c>
      <c r="Q72" s="14">
        <v>0</v>
      </c>
    </row>
    <row r="73" spans="1:17" ht="46.5" thickTop="1" thickBot="1" x14ac:dyDescent="0.3">
      <c r="A73" s="7" t="s">
        <v>53</v>
      </c>
      <c r="B73" s="10" t="s">
        <v>54</v>
      </c>
      <c r="C73" s="14">
        <f t="shared" si="45"/>
        <v>260000</v>
      </c>
      <c r="D73" s="14">
        <f t="shared" ref="D73:G74" si="63">SUM(D74)</f>
        <v>70200</v>
      </c>
      <c r="E73" s="14">
        <f t="shared" si="63"/>
        <v>65000</v>
      </c>
      <c r="F73" s="14">
        <f t="shared" si="63"/>
        <v>65000</v>
      </c>
      <c r="G73" s="14">
        <f t="shared" si="63"/>
        <v>59800</v>
      </c>
      <c r="H73" s="14">
        <f t="shared" si="46"/>
        <v>260000</v>
      </c>
      <c r="I73" s="14">
        <f t="shared" ref="I73:L74" si="64">SUM(I74)</f>
        <v>70200</v>
      </c>
      <c r="J73" s="14">
        <f t="shared" si="64"/>
        <v>65000</v>
      </c>
      <c r="K73" s="14">
        <f t="shared" si="64"/>
        <v>65000</v>
      </c>
      <c r="L73" s="14">
        <f t="shared" si="64"/>
        <v>59800</v>
      </c>
      <c r="M73" s="14">
        <f t="shared" si="47"/>
        <v>63000</v>
      </c>
      <c r="N73" s="14">
        <f t="shared" ref="N73:Q74" si="65">SUM(N74)</f>
        <v>63000</v>
      </c>
      <c r="O73" s="14">
        <f t="shared" si="65"/>
        <v>0</v>
      </c>
      <c r="P73" s="14">
        <f t="shared" si="65"/>
        <v>0</v>
      </c>
      <c r="Q73" s="14">
        <f t="shared" si="65"/>
        <v>0</v>
      </c>
    </row>
    <row r="74" spans="1:17" ht="16.5" thickTop="1" thickBot="1" x14ac:dyDescent="0.3">
      <c r="A74" s="7" t="s">
        <v>1</v>
      </c>
      <c r="B74" s="11" t="s">
        <v>10</v>
      </c>
      <c r="C74" s="14">
        <f t="shared" si="45"/>
        <v>260000</v>
      </c>
      <c r="D74" s="14">
        <f t="shared" si="63"/>
        <v>70200</v>
      </c>
      <c r="E74" s="14">
        <f t="shared" si="63"/>
        <v>65000</v>
      </c>
      <c r="F74" s="14">
        <f t="shared" si="63"/>
        <v>65000</v>
      </c>
      <c r="G74" s="14">
        <f t="shared" si="63"/>
        <v>59800</v>
      </c>
      <c r="H74" s="14">
        <f t="shared" si="46"/>
        <v>260000</v>
      </c>
      <c r="I74" s="14">
        <f t="shared" si="64"/>
        <v>70200</v>
      </c>
      <c r="J74" s="14">
        <f t="shared" si="64"/>
        <v>65000</v>
      </c>
      <c r="K74" s="14">
        <f t="shared" si="64"/>
        <v>65000</v>
      </c>
      <c r="L74" s="14">
        <f t="shared" si="64"/>
        <v>59800</v>
      </c>
      <c r="M74" s="14">
        <f t="shared" si="47"/>
        <v>63000</v>
      </c>
      <c r="N74" s="14">
        <f t="shared" si="65"/>
        <v>63000</v>
      </c>
      <c r="O74" s="14">
        <f t="shared" si="65"/>
        <v>0</v>
      </c>
      <c r="P74" s="14">
        <f t="shared" si="65"/>
        <v>0</v>
      </c>
      <c r="Q74" s="14">
        <f t="shared" si="65"/>
        <v>0</v>
      </c>
    </row>
    <row r="75" spans="1:17" ht="16.5" thickTop="1" thickBot="1" x14ac:dyDescent="0.3">
      <c r="A75" s="7" t="s">
        <v>1</v>
      </c>
      <c r="B75" s="12" t="s">
        <v>13</v>
      </c>
      <c r="C75" s="14">
        <f t="shared" si="45"/>
        <v>260000</v>
      </c>
      <c r="D75" s="14">
        <v>70200</v>
      </c>
      <c r="E75" s="14">
        <v>65000</v>
      </c>
      <c r="F75" s="14">
        <v>65000</v>
      </c>
      <c r="G75" s="14">
        <v>59800</v>
      </c>
      <c r="H75" s="14">
        <f t="shared" si="46"/>
        <v>260000</v>
      </c>
      <c r="I75" s="14">
        <v>70200</v>
      </c>
      <c r="J75" s="14">
        <v>65000</v>
      </c>
      <c r="K75" s="14">
        <v>65000</v>
      </c>
      <c r="L75" s="14">
        <v>59800</v>
      </c>
      <c r="M75" s="14">
        <f t="shared" si="47"/>
        <v>63000</v>
      </c>
      <c r="N75" s="14">
        <v>63000</v>
      </c>
      <c r="O75" s="14">
        <v>0</v>
      </c>
      <c r="P75" s="14">
        <v>0</v>
      </c>
      <c r="Q75" s="14">
        <v>0</v>
      </c>
    </row>
    <row r="76" spans="1:17" ht="16.5" thickTop="1" thickBot="1" x14ac:dyDescent="0.3">
      <c r="A76" s="7" t="s">
        <v>55</v>
      </c>
      <c r="B76" s="10" t="s">
        <v>56</v>
      </c>
      <c r="C76" s="14">
        <f t="shared" si="45"/>
        <v>930000</v>
      </c>
      <c r="D76" s="14">
        <f t="shared" ref="D76:G77" si="66">SUM(D77)</f>
        <v>251100</v>
      </c>
      <c r="E76" s="14">
        <f t="shared" si="66"/>
        <v>232500</v>
      </c>
      <c r="F76" s="14">
        <f t="shared" si="66"/>
        <v>232500</v>
      </c>
      <c r="G76" s="14">
        <f t="shared" si="66"/>
        <v>213900</v>
      </c>
      <c r="H76" s="14">
        <f t="shared" si="46"/>
        <v>657000</v>
      </c>
      <c r="I76" s="14">
        <f t="shared" ref="I76:L77" si="67">SUM(I77)</f>
        <v>169400</v>
      </c>
      <c r="J76" s="14">
        <f t="shared" si="67"/>
        <v>172300</v>
      </c>
      <c r="K76" s="14">
        <f t="shared" si="67"/>
        <v>164000</v>
      </c>
      <c r="L76" s="14">
        <f t="shared" si="67"/>
        <v>151300</v>
      </c>
      <c r="M76" s="14">
        <f t="shared" si="47"/>
        <v>169290</v>
      </c>
      <c r="N76" s="14">
        <f t="shared" ref="N76:Q77" si="68">SUM(N77)</f>
        <v>169290</v>
      </c>
      <c r="O76" s="14">
        <f t="shared" si="68"/>
        <v>0</v>
      </c>
      <c r="P76" s="14">
        <f t="shared" si="68"/>
        <v>0</v>
      </c>
      <c r="Q76" s="14">
        <f t="shared" si="68"/>
        <v>0</v>
      </c>
    </row>
    <row r="77" spans="1:17" ht="16.5" thickTop="1" thickBot="1" x14ac:dyDescent="0.3">
      <c r="A77" s="7" t="s">
        <v>1</v>
      </c>
      <c r="B77" s="11" t="s">
        <v>10</v>
      </c>
      <c r="C77" s="14">
        <f t="shared" si="45"/>
        <v>930000</v>
      </c>
      <c r="D77" s="14">
        <f t="shared" si="66"/>
        <v>251100</v>
      </c>
      <c r="E77" s="14">
        <f t="shared" si="66"/>
        <v>232500</v>
      </c>
      <c r="F77" s="14">
        <f t="shared" si="66"/>
        <v>232500</v>
      </c>
      <c r="G77" s="14">
        <f t="shared" si="66"/>
        <v>213900</v>
      </c>
      <c r="H77" s="14">
        <f t="shared" si="46"/>
        <v>657000</v>
      </c>
      <c r="I77" s="14">
        <f t="shared" si="67"/>
        <v>169400</v>
      </c>
      <c r="J77" s="14">
        <f t="shared" si="67"/>
        <v>172300</v>
      </c>
      <c r="K77" s="14">
        <f t="shared" si="67"/>
        <v>164000</v>
      </c>
      <c r="L77" s="14">
        <f t="shared" si="67"/>
        <v>151300</v>
      </c>
      <c r="M77" s="14">
        <f t="shared" si="47"/>
        <v>169290</v>
      </c>
      <c r="N77" s="14">
        <f t="shared" si="68"/>
        <v>169290</v>
      </c>
      <c r="O77" s="14">
        <f t="shared" si="68"/>
        <v>0</v>
      </c>
      <c r="P77" s="14">
        <f t="shared" si="68"/>
        <v>0</v>
      </c>
      <c r="Q77" s="14">
        <f t="shared" si="68"/>
        <v>0</v>
      </c>
    </row>
    <row r="78" spans="1:17" ht="16.5" thickTop="1" thickBot="1" x14ac:dyDescent="0.3">
      <c r="A78" s="7" t="s">
        <v>1</v>
      </c>
      <c r="B78" s="12" t="s">
        <v>13</v>
      </c>
      <c r="C78" s="14">
        <f t="shared" si="45"/>
        <v>930000</v>
      </c>
      <c r="D78" s="14">
        <v>251100</v>
      </c>
      <c r="E78" s="14">
        <v>232500</v>
      </c>
      <c r="F78" s="14">
        <v>232500</v>
      </c>
      <c r="G78" s="14">
        <v>213900</v>
      </c>
      <c r="H78" s="14">
        <f t="shared" si="46"/>
        <v>657000</v>
      </c>
      <c r="I78" s="14">
        <v>169400</v>
      </c>
      <c r="J78" s="14">
        <v>172300</v>
      </c>
      <c r="K78" s="14">
        <v>164000</v>
      </c>
      <c r="L78" s="14">
        <v>151300</v>
      </c>
      <c r="M78" s="14">
        <f t="shared" si="47"/>
        <v>169290</v>
      </c>
      <c r="N78" s="14">
        <v>169290</v>
      </c>
      <c r="O78" s="14">
        <v>0</v>
      </c>
      <c r="P78" s="14">
        <v>0</v>
      </c>
      <c r="Q78" s="14">
        <v>0</v>
      </c>
    </row>
    <row r="79" spans="1:17" ht="31.5" thickTop="1" thickBot="1" x14ac:dyDescent="0.3">
      <c r="A79" s="7" t="s">
        <v>57</v>
      </c>
      <c r="B79" s="10" t="s">
        <v>58</v>
      </c>
      <c r="C79" s="14">
        <f t="shared" si="45"/>
        <v>200000</v>
      </c>
      <c r="D79" s="14">
        <f t="shared" ref="D79:G80" si="69">SUM(D80)</f>
        <v>54000</v>
      </c>
      <c r="E79" s="14">
        <f t="shared" si="69"/>
        <v>50000</v>
      </c>
      <c r="F79" s="14">
        <f t="shared" si="69"/>
        <v>50000</v>
      </c>
      <c r="G79" s="14">
        <f t="shared" si="69"/>
        <v>46000</v>
      </c>
      <c r="H79" s="14">
        <f t="shared" si="46"/>
        <v>201400</v>
      </c>
      <c r="I79" s="14">
        <f t="shared" ref="I79:L80" si="70">SUM(I80)</f>
        <v>400</v>
      </c>
      <c r="J79" s="14">
        <f t="shared" si="70"/>
        <v>104400</v>
      </c>
      <c r="K79" s="14">
        <f t="shared" si="70"/>
        <v>50300</v>
      </c>
      <c r="L79" s="14">
        <f t="shared" si="70"/>
        <v>46300</v>
      </c>
      <c r="M79" s="14">
        <f t="shared" si="47"/>
        <v>0</v>
      </c>
      <c r="N79" s="14">
        <f t="shared" ref="N79:Q80" si="71">SUM(N80)</f>
        <v>0</v>
      </c>
      <c r="O79" s="14">
        <f t="shared" si="71"/>
        <v>0</v>
      </c>
      <c r="P79" s="14">
        <f t="shared" si="71"/>
        <v>0</v>
      </c>
      <c r="Q79" s="14">
        <f t="shared" si="71"/>
        <v>0</v>
      </c>
    </row>
    <row r="80" spans="1:17" ht="16.5" thickTop="1" thickBot="1" x14ac:dyDescent="0.3">
      <c r="A80" s="7" t="s">
        <v>1</v>
      </c>
      <c r="B80" s="11" t="s">
        <v>10</v>
      </c>
      <c r="C80" s="14">
        <f t="shared" si="45"/>
        <v>200000</v>
      </c>
      <c r="D80" s="14">
        <f t="shared" si="69"/>
        <v>54000</v>
      </c>
      <c r="E80" s="14">
        <f t="shared" si="69"/>
        <v>50000</v>
      </c>
      <c r="F80" s="14">
        <f t="shared" si="69"/>
        <v>50000</v>
      </c>
      <c r="G80" s="14">
        <f t="shared" si="69"/>
        <v>46000</v>
      </c>
      <c r="H80" s="14">
        <f t="shared" si="46"/>
        <v>201400</v>
      </c>
      <c r="I80" s="14">
        <f t="shared" si="70"/>
        <v>400</v>
      </c>
      <c r="J80" s="14">
        <f t="shared" si="70"/>
        <v>104400</v>
      </c>
      <c r="K80" s="14">
        <f t="shared" si="70"/>
        <v>50300</v>
      </c>
      <c r="L80" s="14">
        <f t="shared" si="70"/>
        <v>46300</v>
      </c>
      <c r="M80" s="14">
        <f t="shared" si="47"/>
        <v>0</v>
      </c>
      <c r="N80" s="14">
        <f t="shared" si="71"/>
        <v>0</v>
      </c>
      <c r="O80" s="14">
        <f t="shared" si="71"/>
        <v>0</v>
      </c>
      <c r="P80" s="14">
        <f t="shared" si="71"/>
        <v>0</v>
      </c>
      <c r="Q80" s="14">
        <f t="shared" si="71"/>
        <v>0</v>
      </c>
    </row>
    <row r="81" spans="1:17" ht="16.5" thickTop="1" thickBot="1" x14ac:dyDescent="0.3">
      <c r="A81" s="7" t="s">
        <v>1</v>
      </c>
      <c r="B81" s="12" t="s">
        <v>13</v>
      </c>
      <c r="C81" s="14">
        <f t="shared" si="45"/>
        <v>200000</v>
      </c>
      <c r="D81" s="14">
        <v>54000</v>
      </c>
      <c r="E81" s="14">
        <v>50000</v>
      </c>
      <c r="F81" s="14">
        <v>50000</v>
      </c>
      <c r="G81" s="14">
        <v>46000</v>
      </c>
      <c r="H81" s="14">
        <f t="shared" si="46"/>
        <v>201400</v>
      </c>
      <c r="I81" s="14">
        <v>400</v>
      </c>
      <c r="J81" s="14">
        <v>104400</v>
      </c>
      <c r="K81" s="14">
        <v>50300</v>
      </c>
      <c r="L81" s="14">
        <v>46300</v>
      </c>
      <c r="M81" s="14">
        <f t="shared" si="47"/>
        <v>0</v>
      </c>
      <c r="N81" s="14">
        <v>0</v>
      </c>
      <c r="O81" s="14">
        <v>0</v>
      </c>
      <c r="P81" s="14">
        <v>0</v>
      </c>
      <c r="Q81" s="14">
        <v>0</v>
      </c>
    </row>
    <row r="82" spans="1:17" ht="31.5" thickTop="1" thickBot="1" x14ac:dyDescent="0.3">
      <c r="A82" s="7" t="s">
        <v>59</v>
      </c>
      <c r="B82" s="10" t="s">
        <v>60</v>
      </c>
      <c r="C82" s="14">
        <f t="shared" si="45"/>
        <v>40000</v>
      </c>
      <c r="D82" s="14">
        <f t="shared" ref="D82:G83" si="72">SUM(D83)</f>
        <v>10800</v>
      </c>
      <c r="E82" s="14">
        <f t="shared" si="72"/>
        <v>10000</v>
      </c>
      <c r="F82" s="14">
        <f t="shared" si="72"/>
        <v>10000</v>
      </c>
      <c r="G82" s="14">
        <f t="shared" si="72"/>
        <v>9200</v>
      </c>
      <c r="H82" s="14">
        <f t="shared" si="46"/>
        <v>30000</v>
      </c>
      <c r="I82" s="14">
        <f t="shared" ref="I82:L83" si="73">SUM(I83)</f>
        <v>100</v>
      </c>
      <c r="J82" s="14">
        <f t="shared" si="73"/>
        <v>15500</v>
      </c>
      <c r="K82" s="14">
        <f t="shared" si="73"/>
        <v>7500</v>
      </c>
      <c r="L82" s="14">
        <f t="shared" si="73"/>
        <v>6900</v>
      </c>
      <c r="M82" s="14">
        <f t="shared" si="47"/>
        <v>0</v>
      </c>
      <c r="N82" s="14">
        <f t="shared" ref="N82:Q83" si="74">SUM(N83)</f>
        <v>0</v>
      </c>
      <c r="O82" s="14">
        <f t="shared" si="74"/>
        <v>0</v>
      </c>
      <c r="P82" s="14">
        <f t="shared" si="74"/>
        <v>0</v>
      </c>
      <c r="Q82" s="14">
        <f t="shared" si="74"/>
        <v>0</v>
      </c>
    </row>
    <row r="83" spans="1:17" ht="16.5" thickTop="1" thickBot="1" x14ac:dyDescent="0.3">
      <c r="A83" s="7" t="s">
        <v>1</v>
      </c>
      <c r="B83" s="11" t="s">
        <v>10</v>
      </c>
      <c r="C83" s="14">
        <f t="shared" si="45"/>
        <v>40000</v>
      </c>
      <c r="D83" s="14">
        <f t="shared" si="72"/>
        <v>10800</v>
      </c>
      <c r="E83" s="14">
        <f t="shared" si="72"/>
        <v>10000</v>
      </c>
      <c r="F83" s="14">
        <f t="shared" si="72"/>
        <v>10000</v>
      </c>
      <c r="G83" s="14">
        <f t="shared" si="72"/>
        <v>9200</v>
      </c>
      <c r="H83" s="14">
        <f t="shared" si="46"/>
        <v>30000</v>
      </c>
      <c r="I83" s="14">
        <f t="shared" si="73"/>
        <v>100</v>
      </c>
      <c r="J83" s="14">
        <f t="shared" si="73"/>
        <v>15500</v>
      </c>
      <c r="K83" s="14">
        <f t="shared" si="73"/>
        <v>7500</v>
      </c>
      <c r="L83" s="14">
        <f t="shared" si="73"/>
        <v>6900</v>
      </c>
      <c r="M83" s="14">
        <f t="shared" si="47"/>
        <v>0</v>
      </c>
      <c r="N83" s="14">
        <f t="shared" si="74"/>
        <v>0</v>
      </c>
      <c r="O83" s="14">
        <f t="shared" si="74"/>
        <v>0</v>
      </c>
      <c r="P83" s="14">
        <f t="shared" si="74"/>
        <v>0</v>
      </c>
      <c r="Q83" s="14">
        <f t="shared" si="74"/>
        <v>0</v>
      </c>
    </row>
    <row r="84" spans="1:17" ht="16.5" thickTop="1" thickBot="1" x14ac:dyDescent="0.3">
      <c r="A84" s="7" t="s">
        <v>1</v>
      </c>
      <c r="B84" s="12" t="s">
        <v>13</v>
      </c>
      <c r="C84" s="14">
        <f t="shared" si="45"/>
        <v>40000</v>
      </c>
      <c r="D84" s="14">
        <v>10800</v>
      </c>
      <c r="E84" s="14">
        <v>10000</v>
      </c>
      <c r="F84" s="14">
        <v>10000</v>
      </c>
      <c r="G84" s="14">
        <v>9200</v>
      </c>
      <c r="H84" s="14">
        <f t="shared" si="46"/>
        <v>30000</v>
      </c>
      <c r="I84" s="14">
        <v>100</v>
      </c>
      <c r="J84" s="14">
        <v>15500</v>
      </c>
      <c r="K84" s="14">
        <v>7500</v>
      </c>
      <c r="L84" s="14">
        <v>6900</v>
      </c>
      <c r="M84" s="14">
        <f t="shared" si="47"/>
        <v>0</v>
      </c>
      <c r="N84" s="14">
        <v>0</v>
      </c>
      <c r="O84" s="14">
        <v>0</v>
      </c>
      <c r="P84" s="14">
        <v>0</v>
      </c>
      <c r="Q84" s="14">
        <v>0</v>
      </c>
    </row>
    <row r="85" spans="1:17" ht="31.5" thickTop="1" thickBot="1" x14ac:dyDescent="0.3">
      <c r="A85" s="7" t="s">
        <v>61</v>
      </c>
      <c r="B85" s="8" t="s">
        <v>62</v>
      </c>
      <c r="C85" s="14">
        <f t="shared" si="45"/>
        <v>7600000</v>
      </c>
      <c r="D85" s="14">
        <f>SUM(D86,D91)</f>
        <v>1891000</v>
      </c>
      <c r="E85" s="14">
        <f>SUM(E86,E91)</f>
        <v>1964000</v>
      </c>
      <c r="F85" s="14">
        <f>SUM(F86,F91)</f>
        <v>1573000</v>
      </c>
      <c r="G85" s="14">
        <f>SUM(G86,G91)</f>
        <v>2172000</v>
      </c>
      <c r="H85" s="14">
        <f t="shared" si="46"/>
        <v>7600000</v>
      </c>
      <c r="I85" s="14">
        <f>SUM(I86,I91)</f>
        <v>1891000</v>
      </c>
      <c r="J85" s="14">
        <f>SUM(J86,J91)</f>
        <v>1964000</v>
      </c>
      <c r="K85" s="14">
        <f>SUM(K86,K91)</f>
        <v>1573000</v>
      </c>
      <c r="L85" s="14">
        <f>SUM(L86,L91)</f>
        <v>2172000</v>
      </c>
      <c r="M85" s="14">
        <f t="shared" si="47"/>
        <v>1602093.41</v>
      </c>
      <c r="N85" s="14">
        <f>SUM(N86,N91)</f>
        <v>1602093.41</v>
      </c>
      <c r="O85" s="14">
        <f>SUM(O86,O91)</f>
        <v>0</v>
      </c>
      <c r="P85" s="14">
        <f>SUM(P86,P91)</f>
        <v>0</v>
      </c>
      <c r="Q85" s="14">
        <f>SUM(Q86,Q91)</f>
        <v>0</v>
      </c>
    </row>
    <row r="86" spans="1:17" ht="16.5" thickTop="1" thickBot="1" x14ac:dyDescent="0.3">
      <c r="A86" s="7" t="s">
        <v>1</v>
      </c>
      <c r="B86" s="9" t="s">
        <v>10</v>
      </c>
      <c r="C86" s="14">
        <f t="shared" si="45"/>
        <v>7500000</v>
      </c>
      <c r="D86" s="14">
        <f>SUM(D87:D89)</f>
        <v>1806000</v>
      </c>
      <c r="E86" s="14">
        <f>SUM(E87:E89)</f>
        <v>1949000</v>
      </c>
      <c r="F86" s="14">
        <f>SUM(F87:F89)</f>
        <v>1573000</v>
      </c>
      <c r="G86" s="14">
        <f>SUM(G87:G89)</f>
        <v>2172000</v>
      </c>
      <c r="H86" s="14">
        <f t="shared" si="46"/>
        <v>7500000</v>
      </c>
      <c r="I86" s="14">
        <f>SUM(I87:I89)</f>
        <v>1806000</v>
      </c>
      <c r="J86" s="14">
        <f>SUM(J87:J89)</f>
        <v>1949000</v>
      </c>
      <c r="K86" s="14">
        <f>SUM(K87:K89)</f>
        <v>1573000</v>
      </c>
      <c r="L86" s="14">
        <f>SUM(L87:L89)</f>
        <v>2172000</v>
      </c>
      <c r="M86" s="14">
        <f t="shared" si="47"/>
        <v>1601993.41</v>
      </c>
      <c r="N86" s="14">
        <f>SUM(N87:N89)</f>
        <v>1601993.41</v>
      </c>
      <c r="O86" s="14">
        <f>SUM(O87:O89)</f>
        <v>0</v>
      </c>
      <c r="P86" s="14">
        <f>SUM(P87:P89)</f>
        <v>0</v>
      </c>
      <c r="Q86" s="14">
        <f>SUM(Q87:Q89)</f>
        <v>0</v>
      </c>
    </row>
    <row r="87" spans="1:17" ht="16.5" thickTop="1" thickBot="1" x14ac:dyDescent="0.3">
      <c r="A87" s="7" t="s">
        <v>1</v>
      </c>
      <c r="B87" s="10" t="s">
        <v>12</v>
      </c>
      <c r="C87" s="14">
        <f t="shared" si="45"/>
        <v>7450000</v>
      </c>
      <c r="D87" s="14">
        <v>1788000</v>
      </c>
      <c r="E87" s="14">
        <v>1937000</v>
      </c>
      <c r="F87" s="14">
        <v>1564500</v>
      </c>
      <c r="G87" s="14">
        <v>2160500</v>
      </c>
      <c r="H87" s="14">
        <f t="shared" si="46"/>
        <v>7450000</v>
      </c>
      <c r="I87" s="14">
        <v>1788000</v>
      </c>
      <c r="J87" s="14">
        <v>1937000</v>
      </c>
      <c r="K87" s="14">
        <v>1564500</v>
      </c>
      <c r="L87" s="14">
        <v>2160500</v>
      </c>
      <c r="M87" s="14">
        <f t="shared" si="47"/>
        <v>1598844.9</v>
      </c>
      <c r="N87" s="14">
        <v>1598844.9</v>
      </c>
      <c r="O87" s="14">
        <v>0</v>
      </c>
      <c r="P87" s="14">
        <v>0</v>
      </c>
      <c r="Q87" s="14">
        <v>0</v>
      </c>
    </row>
    <row r="88" spans="1:17" ht="16.5" thickTop="1" thickBot="1" x14ac:dyDescent="0.3">
      <c r="A88" s="7" t="s">
        <v>1</v>
      </c>
      <c r="B88" s="10" t="s">
        <v>13</v>
      </c>
      <c r="C88" s="14">
        <f t="shared" si="45"/>
        <v>40000</v>
      </c>
      <c r="D88" s="14">
        <v>15000</v>
      </c>
      <c r="E88" s="14">
        <v>10000</v>
      </c>
      <c r="F88" s="14">
        <v>6000</v>
      </c>
      <c r="G88" s="14">
        <v>9000</v>
      </c>
      <c r="H88" s="14">
        <f t="shared" si="46"/>
        <v>40000</v>
      </c>
      <c r="I88" s="14">
        <v>15000</v>
      </c>
      <c r="J88" s="14">
        <v>10000</v>
      </c>
      <c r="K88" s="14">
        <v>6000</v>
      </c>
      <c r="L88" s="14">
        <v>9000</v>
      </c>
      <c r="M88" s="14">
        <f t="shared" si="47"/>
        <v>1992.93</v>
      </c>
      <c r="N88" s="14">
        <v>1992.93</v>
      </c>
      <c r="O88" s="14">
        <v>0</v>
      </c>
      <c r="P88" s="14">
        <v>0</v>
      </c>
      <c r="Q88" s="14">
        <v>0</v>
      </c>
    </row>
    <row r="89" spans="1:17" ht="16.5" thickTop="1" thickBot="1" x14ac:dyDescent="0.3">
      <c r="A89" s="7" t="s">
        <v>1</v>
      </c>
      <c r="B89" s="10" t="s">
        <v>14</v>
      </c>
      <c r="C89" s="14">
        <f t="shared" si="45"/>
        <v>10000</v>
      </c>
      <c r="D89" s="14">
        <f>SUM(D90)</f>
        <v>3000</v>
      </c>
      <c r="E89" s="14">
        <f>SUM(E90)</f>
        <v>2000</v>
      </c>
      <c r="F89" s="14">
        <f>SUM(F90)</f>
        <v>2500</v>
      </c>
      <c r="G89" s="14">
        <f>SUM(G90)</f>
        <v>2500</v>
      </c>
      <c r="H89" s="14">
        <f t="shared" si="46"/>
        <v>10000</v>
      </c>
      <c r="I89" s="14">
        <f>SUM(I90)</f>
        <v>3000</v>
      </c>
      <c r="J89" s="14">
        <f>SUM(J90)</f>
        <v>2000</v>
      </c>
      <c r="K89" s="14">
        <f>SUM(K90)</f>
        <v>2500</v>
      </c>
      <c r="L89" s="14">
        <f>SUM(L90)</f>
        <v>2500</v>
      </c>
      <c r="M89" s="14">
        <f t="shared" si="47"/>
        <v>1155.58</v>
      </c>
      <c r="N89" s="14">
        <f>SUM(N90)</f>
        <v>1155.58</v>
      </c>
      <c r="O89" s="14">
        <f>SUM(O90)</f>
        <v>0</v>
      </c>
      <c r="P89" s="14">
        <f>SUM(P90)</f>
        <v>0</v>
      </c>
      <c r="Q89" s="14">
        <f>SUM(Q90)</f>
        <v>0</v>
      </c>
    </row>
    <row r="90" spans="1:17" ht="31.5" thickTop="1" thickBot="1" x14ac:dyDescent="0.3">
      <c r="A90" s="7" t="s">
        <v>1</v>
      </c>
      <c r="B90" s="11" t="s">
        <v>15</v>
      </c>
      <c r="C90" s="14">
        <f t="shared" si="45"/>
        <v>10000</v>
      </c>
      <c r="D90" s="14">
        <v>3000</v>
      </c>
      <c r="E90" s="14">
        <v>2000</v>
      </c>
      <c r="F90" s="14">
        <v>2500</v>
      </c>
      <c r="G90" s="14">
        <v>2500</v>
      </c>
      <c r="H90" s="14">
        <f t="shared" si="46"/>
        <v>10000</v>
      </c>
      <c r="I90" s="14">
        <v>3000</v>
      </c>
      <c r="J90" s="14">
        <v>2000</v>
      </c>
      <c r="K90" s="14">
        <v>2500</v>
      </c>
      <c r="L90" s="14">
        <v>2500</v>
      </c>
      <c r="M90" s="14">
        <f t="shared" si="47"/>
        <v>1155.58</v>
      </c>
      <c r="N90" s="14">
        <v>1155.58</v>
      </c>
      <c r="O90" s="14">
        <v>0</v>
      </c>
      <c r="P90" s="14">
        <v>0</v>
      </c>
      <c r="Q90" s="14">
        <v>0</v>
      </c>
    </row>
    <row r="91" spans="1:17" ht="16.5" thickTop="1" thickBot="1" x14ac:dyDescent="0.3">
      <c r="A91" s="7" t="s">
        <v>1</v>
      </c>
      <c r="B91" s="9" t="s">
        <v>16</v>
      </c>
      <c r="C91" s="14">
        <f t="shared" si="45"/>
        <v>100000</v>
      </c>
      <c r="D91" s="14">
        <v>85000</v>
      </c>
      <c r="E91" s="14">
        <v>15000</v>
      </c>
      <c r="F91" s="14">
        <v>0</v>
      </c>
      <c r="G91" s="14">
        <v>0</v>
      </c>
      <c r="H91" s="14">
        <f t="shared" si="46"/>
        <v>100000</v>
      </c>
      <c r="I91" s="14">
        <v>85000</v>
      </c>
      <c r="J91" s="14">
        <v>15000</v>
      </c>
      <c r="K91" s="14">
        <v>0</v>
      </c>
      <c r="L91" s="14">
        <v>0</v>
      </c>
      <c r="M91" s="14">
        <f t="shared" si="47"/>
        <v>100</v>
      </c>
      <c r="N91" s="14">
        <v>100</v>
      </c>
      <c r="O91" s="14">
        <v>0</v>
      </c>
      <c r="P91" s="14">
        <v>0</v>
      </c>
      <c r="Q91" s="14">
        <v>0</v>
      </c>
    </row>
    <row r="92" spans="1:17" ht="0" hidden="1" customHeight="1" thickTop="1" x14ac:dyDescent="0.25"/>
    <row r="93" spans="1:17" ht="18" customHeight="1" thickTop="1" x14ac:dyDescent="0.25"/>
  </sheetData>
  <mergeCells count="4">
    <mergeCell ref="A2:B2"/>
    <mergeCell ref="C4:G4"/>
    <mergeCell ref="H4:L4"/>
    <mergeCell ref="M4:Q4"/>
  </mergeCells>
  <pageMargins left="1" right="1" top="1" bottom="1" header="1" footer="1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Juna Gersamia</cp:lastModifiedBy>
  <dcterms:modified xsi:type="dcterms:W3CDTF">2021-03-25T12:53:20Z</dcterms:modified>
  <cp:category/>
  <cp:contentStatus/>
</cp:coreProperties>
</file>